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3uddc\Fannie Mae\OneDrive - Fannie Mae\Documents\_3rdPartyRpt\Data Standardization Project\Data Standards\Version 2.3.4\Jan21\"/>
    </mc:Choice>
  </mc:AlternateContent>
  <xr:revisionPtr revIDLastSave="212" documentId="13_ncr:1_{20CFF26E-E735-42C4-B91D-76BEF74AF001}" xr6:coauthVersionLast="45" xr6:coauthVersionMax="45" xr10:uidLastSave="{303C2B8A-1437-4CF6-9427-0209BD665E18}"/>
  <bookViews>
    <workbookView xWindow="15030" yWindow="-16320" windowWidth="29040" windowHeight="15840" tabRatio="531" xr2:uid="{7394A00D-4679-451D-8DD3-4C6D66148C60}"/>
  </bookViews>
  <sheets>
    <sheet name="Read Me First" sheetId="2" r:id="rId1"/>
    <sheet name="PCA Data Input" sheetId="6" r:id="rId2"/>
    <sheet name="PCA Repairs-CapItems Data Input" sheetId="4" r:id="rId3"/>
    <sheet name="PCA Data View" sheetId="3" r:id="rId4"/>
    <sheet name="Reference Values" sheetId="1" state="hidden" r:id="rId5"/>
  </sheets>
  <definedNames>
    <definedName name="Interior_Elements_Dwelling_Units_And_Common_Areas">'Reference Values'!$B$12:$AJ$12</definedName>
    <definedName name="Life_Safety_And_Fire_Protection">'Reference Values'!$B$11:$AJ$11</definedName>
    <definedName name="Mechanical_Electrical_And_Plumbing_Systems">'Reference Values'!$B$9:$AJ$9</definedName>
    <definedName name="Other_Capital_Items">'Reference Values'!#REF!</definedName>
    <definedName name="_xlnm.Print_Titles" localSheetId="1">'PCA Data Input'!$1:$7</definedName>
    <definedName name="_xlnm.Print_Titles" localSheetId="2">'PCA Repairs-CapItems Data Input'!$1:$10</definedName>
    <definedName name="Site_Components">'Reference Values'!$B$7:$AJ$7</definedName>
    <definedName name="Structural_Frame_And_Building_Envelope_Architectural_Components">'Reference Values'!$B$8:$AJ$8</definedName>
    <definedName name="Vertical_Transportation_Including_Elevators_And_Stairs">'Reference Values'!$B$10:$AJ$10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2" i="3" l="1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21" i="3"/>
  <c r="CO11" i="3" l="1"/>
  <c r="CM11" i="3"/>
  <c r="CN11" i="3"/>
  <c r="CF11" i="3"/>
  <c r="CE11" i="3"/>
  <c r="K95" i="3" l="1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CI11" i="3" l="1"/>
  <c r="CK11" i="3"/>
  <c r="CL11" i="3"/>
  <c r="CJ11" i="3" l="1"/>
  <c r="CH11" i="3"/>
  <c r="CG11" i="3"/>
  <c r="CD11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B11" i="3"/>
  <c r="A11" i="3"/>
  <c r="O86" i="4" l="1"/>
  <c r="M96" i="3" s="1"/>
  <c r="P86" i="4"/>
  <c r="N96" i="3" s="1"/>
  <c r="Q86" i="4"/>
  <c r="O96" i="3" s="1"/>
  <c r="R86" i="4"/>
  <c r="P96" i="3" s="1"/>
  <c r="S86" i="4"/>
  <c r="Q96" i="3" s="1"/>
  <c r="T86" i="4"/>
  <c r="R96" i="3" s="1"/>
  <c r="U86" i="4"/>
  <c r="S96" i="3" s="1"/>
  <c r="V86" i="4"/>
  <c r="T96" i="3" s="1"/>
  <c r="W86" i="4"/>
  <c r="U96" i="3" s="1"/>
  <c r="X86" i="4"/>
  <c r="V96" i="3" s="1"/>
  <c r="Y86" i="4"/>
  <c r="W96" i="3" s="1"/>
  <c r="Z86" i="4"/>
  <c r="X96" i="3" s="1"/>
  <c r="AA86" i="4"/>
  <c r="Y96" i="3" s="1"/>
  <c r="AB86" i="4"/>
  <c r="Z96" i="3" s="1"/>
  <c r="N86" i="4"/>
  <c r="L96" i="3" s="1"/>
  <c r="Q87" i="4" l="1"/>
  <c r="O97" i="3" s="1"/>
  <c r="R87" i="4"/>
  <c r="P97" i="3" s="1"/>
  <c r="S87" i="4"/>
  <c r="Q97" i="3" s="1"/>
  <c r="T87" i="4"/>
  <c r="R97" i="3" s="1"/>
  <c r="U87" i="4"/>
  <c r="S97" i="3" s="1"/>
  <c r="V87" i="4"/>
  <c r="T97" i="3" s="1"/>
  <c r="W87" i="4"/>
  <c r="U97" i="3" s="1"/>
  <c r="X87" i="4"/>
  <c r="V97" i="3" s="1"/>
  <c r="Y87" i="4"/>
  <c r="W97" i="3" s="1"/>
  <c r="N87" i="4"/>
  <c r="L97" i="3" s="1"/>
  <c r="Z87" i="4"/>
  <c r="X97" i="3" s="1"/>
  <c r="O87" i="4"/>
  <c r="M97" i="3" s="1"/>
  <c r="AA87" i="4"/>
  <c r="Y97" i="3" s="1"/>
  <c r="P87" i="4"/>
  <c r="N97" i="3" s="1"/>
  <c r="AB87" i="4"/>
  <c r="Z97" i="3" s="1"/>
  <c r="C11" i="4" l="1"/>
  <c r="B11" i="4"/>
  <c r="B12" i="4" l="1"/>
  <c r="A21" i="3"/>
  <c r="C12" i="4"/>
  <c r="B21" i="3"/>
  <c r="B22" i="3" l="1"/>
  <c r="C13" i="4"/>
  <c r="A22" i="3"/>
  <c r="B13" i="4"/>
  <c r="C14" i="4" l="1"/>
  <c r="B23" i="3"/>
  <c r="B14" i="4"/>
  <c r="A23" i="3"/>
  <c r="B15" i="4" l="1"/>
  <c r="A24" i="3"/>
  <c r="C15" i="4"/>
  <c r="B24" i="3"/>
  <c r="C16" i="4" l="1"/>
  <c r="B25" i="3"/>
  <c r="B16" i="4"/>
  <c r="A25" i="3"/>
  <c r="B17" i="4" l="1"/>
  <c r="A26" i="3"/>
  <c r="C17" i="4"/>
  <c r="B26" i="3"/>
  <c r="C18" i="4" l="1"/>
  <c r="B27" i="3"/>
  <c r="B18" i="4"/>
  <c r="A27" i="3"/>
  <c r="B19" i="4" l="1"/>
  <c r="A28" i="3"/>
  <c r="C19" i="4"/>
  <c r="B28" i="3"/>
  <c r="C20" i="4" l="1"/>
  <c r="B29" i="3"/>
  <c r="B20" i="4"/>
  <c r="A29" i="3"/>
  <c r="B21" i="4" l="1"/>
  <c r="A30" i="3"/>
  <c r="C21" i="4"/>
  <c r="B30" i="3"/>
  <c r="C22" i="4" l="1"/>
  <c r="B31" i="3"/>
  <c r="B22" i="4"/>
  <c r="A31" i="3"/>
  <c r="B23" i="4" l="1"/>
  <c r="A32" i="3"/>
  <c r="C23" i="4"/>
  <c r="B32" i="3"/>
  <c r="C24" i="4" l="1"/>
  <c r="B33" i="3"/>
  <c r="B24" i="4"/>
  <c r="A33" i="3"/>
  <c r="B25" i="4" l="1"/>
  <c r="A34" i="3"/>
  <c r="C25" i="4"/>
  <c r="B34" i="3"/>
  <c r="C26" i="4" l="1"/>
  <c r="B35" i="3"/>
  <c r="B26" i="4"/>
  <c r="A35" i="3"/>
  <c r="B27" i="4" l="1"/>
  <c r="A36" i="3"/>
  <c r="C27" i="4"/>
  <c r="B36" i="3"/>
  <c r="C28" i="4" l="1"/>
  <c r="B37" i="3"/>
  <c r="B28" i="4"/>
  <c r="A37" i="3"/>
  <c r="B29" i="4" l="1"/>
  <c r="A38" i="3"/>
  <c r="C29" i="4"/>
  <c r="B38" i="3"/>
  <c r="C30" i="4" l="1"/>
  <c r="B39" i="3"/>
  <c r="B30" i="4"/>
  <c r="A39" i="3"/>
  <c r="B31" i="4" l="1"/>
  <c r="A40" i="3"/>
  <c r="C31" i="4"/>
  <c r="B40" i="3"/>
  <c r="C32" i="4" l="1"/>
  <c r="B41" i="3"/>
  <c r="B32" i="4"/>
  <c r="A41" i="3"/>
  <c r="B33" i="4" l="1"/>
  <c r="A42" i="3"/>
  <c r="C33" i="4"/>
  <c r="B42" i="3"/>
  <c r="C34" i="4" l="1"/>
  <c r="B43" i="3"/>
  <c r="B34" i="4"/>
  <c r="A43" i="3"/>
  <c r="B35" i="4" l="1"/>
  <c r="A44" i="3"/>
  <c r="C35" i="4"/>
  <c r="B44" i="3"/>
  <c r="C36" i="4" l="1"/>
  <c r="B45" i="3"/>
  <c r="B36" i="4"/>
  <c r="A45" i="3"/>
  <c r="B37" i="4" l="1"/>
  <c r="A46" i="3"/>
  <c r="C37" i="4"/>
  <c r="B46" i="3"/>
  <c r="C38" i="4" l="1"/>
  <c r="B47" i="3"/>
  <c r="B38" i="4"/>
  <c r="A47" i="3"/>
  <c r="B39" i="4" l="1"/>
  <c r="A48" i="3"/>
  <c r="C39" i="4"/>
  <c r="B48" i="3"/>
  <c r="C40" i="4" l="1"/>
  <c r="B49" i="3"/>
  <c r="B40" i="4"/>
  <c r="A49" i="3"/>
  <c r="B41" i="4" l="1"/>
  <c r="A50" i="3"/>
  <c r="C41" i="4"/>
  <c r="B50" i="3"/>
  <c r="C42" i="4" l="1"/>
  <c r="B51" i="3"/>
  <c r="B42" i="4"/>
  <c r="A51" i="3"/>
  <c r="B43" i="4" l="1"/>
  <c r="A52" i="3"/>
  <c r="C43" i="4"/>
  <c r="B52" i="3"/>
  <c r="C44" i="4" l="1"/>
  <c r="B53" i="3"/>
  <c r="B44" i="4"/>
  <c r="A53" i="3"/>
  <c r="B45" i="4" l="1"/>
  <c r="A54" i="3"/>
  <c r="C45" i="4"/>
  <c r="B54" i="3"/>
  <c r="C46" i="4" l="1"/>
  <c r="B55" i="3"/>
  <c r="B46" i="4"/>
  <c r="A55" i="3"/>
  <c r="B47" i="4" l="1"/>
  <c r="A56" i="3"/>
  <c r="C47" i="4"/>
  <c r="B56" i="3"/>
  <c r="C48" i="4" l="1"/>
  <c r="B57" i="3"/>
  <c r="B48" i="4"/>
  <c r="A57" i="3"/>
  <c r="B49" i="4" l="1"/>
  <c r="A58" i="3"/>
  <c r="C49" i="4"/>
  <c r="B58" i="3"/>
  <c r="C50" i="4" l="1"/>
  <c r="B59" i="3"/>
  <c r="B50" i="4"/>
  <c r="A59" i="3"/>
  <c r="B51" i="4" l="1"/>
  <c r="A60" i="3"/>
  <c r="C51" i="4"/>
  <c r="B60" i="3"/>
  <c r="C52" i="4" l="1"/>
  <c r="B61" i="3"/>
  <c r="B52" i="4"/>
  <c r="A61" i="3"/>
  <c r="B53" i="4" l="1"/>
  <c r="A62" i="3"/>
  <c r="C53" i="4"/>
  <c r="B62" i="3"/>
  <c r="C54" i="4" l="1"/>
  <c r="B63" i="3"/>
  <c r="B54" i="4"/>
  <c r="A63" i="3"/>
  <c r="B55" i="4" l="1"/>
  <c r="A64" i="3"/>
  <c r="C55" i="4"/>
  <c r="B64" i="3"/>
  <c r="C56" i="4" l="1"/>
  <c r="B65" i="3"/>
  <c r="B56" i="4"/>
  <c r="A65" i="3"/>
  <c r="B57" i="4" l="1"/>
  <c r="A66" i="3"/>
  <c r="C57" i="4"/>
  <c r="B66" i="3"/>
  <c r="C58" i="4" l="1"/>
  <c r="B67" i="3"/>
  <c r="B58" i="4"/>
  <c r="A67" i="3"/>
  <c r="B59" i="4" l="1"/>
  <c r="A68" i="3"/>
  <c r="C59" i="4"/>
  <c r="B68" i="3"/>
  <c r="C60" i="4" l="1"/>
  <c r="B69" i="3"/>
  <c r="B60" i="4"/>
  <c r="A69" i="3"/>
  <c r="B61" i="4" l="1"/>
  <c r="A70" i="3"/>
  <c r="C61" i="4"/>
  <c r="B70" i="3"/>
  <c r="C62" i="4" l="1"/>
  <c r="B71" i="3"/>
  <c r="B62" i="4"/>
  <c r="A71" i="3"/>
  <c r="B63" i="4" l="1"/>
  <c r="A72" i="3"/>
  <c r="C63" i="4"/>
  <c r="B72" i="3"/>
  <c r="C64" i="4" l="1"/>
  <c r="B73" i="3"/>
  <c r="B64" i="4"/>
  <c r="A73" i="3"/>
  <c r="B65" i="4" l="1"/>
  <c r="A74" i="3"/>
  <c r="C65" i="4"/>
  <c r="B74" i="3"/>
  <c r="C66" i="4" l="1"/>
  <c r="B75" i="3"/>
  <c r="B66" i="4"/>
  <c r="A75" i="3"/>
  <c r="B67" i="4" l="1"/>
  <c r="A76" i="3"/>
  <c r="C67" i="4"/>
  <c r="B76" i="3"/>
  <c r="C68" i="4" l="1"/>
  <c r="B77" i="3"/>
  <c r="B68" i="4"/>
  <c r="A77" i="3"/>
  <c r="B69" i="4" l="1"/>
  <c r="A78" i="3"/>
  <c r="C69" i="4"/>
  <c r="B78" i="3"/>
  <c r="C70" i="4" l="1"/>
  <c r="B79" i="3"/>
  <c r="B70" i="4"/>
  <c r="A79" i="3"/>
  <c r="B71" i="4" l="1"/>
  <c r="A80" i="3"/>
  <c r="C71" i="4"/>
  <c r="B80" i="3"/>
  <c r="C72" i="4" l="1"/>
  <c r="B81" i="3"/>
  <c r="B72" i="4"/>
  <c r="A81" i="3"/>
  <c r="B73" i="4" l="1"/>
  <c r="A82" i="3"/>
  <c r="C73" i="4"/>
  <c r="B82" i="3"/>
  <c r="C74" i="4" l="1"/>
  <c r="B83" i="3"/>
  <c r="B74" i="4"/>
  <c r="A83" i="3"/>
  <c r="B75" i="4" l="1"/>
  <c r="A84" i="3"/>
  <c r="C75" i="4"/>
  <c r="B84" i="3"/>
  <c r="C76" i="4" l="1"/>
  <c r="B85" i="3"/>
  <c r="B76" i="4"/>
  <c r="A85" i="3"/>
  <c r="B77" i="4" l="1"/>
  <c r="A86" i="3"/>
  <c r="C77" i="4"/>
  <c r="B86" i="3"/>
  <c r="C78" i="4" l="1"/>
  <c r="B87" i="3"/>
  <c r="B78" i="4"/>
  <c r="A87" i="3"/>
  <c r="B79" i="4" l="1"/>
  <c r="A88" i="3"/>
  <c r="C79" i="4"/>
  <c r="B88" i="3"/>
  <c r="C80" i="4" l="1"/>
  <c r="B89" i="3"/>
  <c r="B80" i="4"/>
  <c r="A89" i="3"/>
  <c r="B81" i="4" l="1"/>
  <c r="A90" i="3"/>
  <c r="C81" i="4"/>
  <c r="B90" i="3"/>
  <c r="C82" i="4" l="1"/>
  <c r="B91" i="3"/>
  <c r="B82" i="4"/>
  <c r="A91" i="3"/>
  <c r="B83" i="4" l="1"/>
  <c r="A92" i="3"/>
  <c r="C83" i="4"/>
  <c r="B92" i="3"/>
  <c r="C84" i="4" l="1"/>
  <c r="B93" i="3"/>
  <c r="B84" i="4"/>
  <c r="A93" i="3"/>
  <c r="B85" i="4" l="1"/>
  <c r="A95" i="3" s="1"/>
  <c r="A94" i="3"/>
  <c r="C85" i="4"/>
  <c r="B95" i="3" s="1"/>
  <c r="B94" i="3"/>
</calcChain>
</file>

<file path=xl/sharedStrings.xml><?xml version="1.0" encoding="utf-8"?>
<sst xmlns="http://schemas.openxmlformats.org/spreadsheetml/2006/main" count="555" uniqueCount="375">
  <si>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</si>
  <si>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</si>
  <si>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</si>
  <si>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</si>
  <si>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Yes</t>
  </si>
  <si>
    <t>No</t>
  </si>
  <si>
    <t>PCA</t>
  </si>
  <si>
    <t>Residential</t>
  </si>
  <si>
    <t>Retail</t>
  </si>
  <si>
    <t>Parking</t>
  </si>
  <si>
    <t>Other</t>
  </si>
  <si>
    <t>Wood Frame</t>
  </si>
  <si>
    <t>Steel Frame</t>
  </si>
  <si>
    <t>Concrete Frame (Pre-cast)</t>
  </si>
  <si>
    <t>Concrete Frame (Cast-in-place)</t>
  </si>
  <si>
    <t>Reinforced Masonry</t>
  </si>
  <si>
    <t>Unreinforced Masonry</t>
  </si>
  <si>
    <t>Garden</t>
  </si>
  <si>
    <t>High-Rise</t>
  </si>
  <si>
    <t>Mid-Rise</t>
  </si>
  <si>
    <t>Townhouse</t>
  </si>
  <si>
    <t>Single Family Rental</t>
  </si>
  <si>
    <t>Flat</t>
  </si>
  <si>
    <t>Pitched</t>
  </si>
  <si>
    <t>M</t>
  </si>
  <si>
    <t>Base PCA</t>
  </si>
  <si>
    <t>Streamlined PCA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</si>
  <si>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</si>
  <si>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</si>
  <si>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</si>
  <si>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</si>
  <si>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</si>
  <si>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</si>
  <si>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</si>
  <si>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</si>
  <si>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</si>
  <si>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</si>
  <si>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</si>
  <si>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</si>
  <si>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</si>
  <si>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</si>
  <si>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</si>
  <si>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</si>
  <si>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</si>
  <si>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</si>
  <si>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</si>
  <si>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</si>
  <si>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</si>
  <si>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</si>
  <si>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</si>
  <si>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</si>
  <si>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</si>
  <si>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</si>
  <si>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</si>
  <si>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</si>
  <si>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</si>
  <si>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</si>
  <si>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</si>
  <si>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</si>
  <si>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</si>
  <si>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</si>
  <si>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</si>
  <si>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</si>
  <si>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</si>
  <si>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</si>
  <si>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</si>
  <si>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</si>
  <si>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</si>
  <si>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</si>
  <si>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</si>
  <si>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</si>
  <si>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</si>
  <si>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</si>
  <si>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</si>
  <si>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</si>
  <si>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</si>
  <si>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</si>
  <si>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</si>
  <si>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</si>
  <si>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PCA Data Record Type</t>
  </si>
  <si>
    <t>DUS Lender Name</t>
  </si>
  <si>
    <t>Zip Code</t>
  </si>
  <si>
    <t>State</t>
  </si>
  <si>
    <t>City</t>
  </si>
  <si>
    <t>Property Address</t>
  </si>
  <si>
    <t>Property Name</t>
  </si>
  <si>
    <t>Jurisdiction</t>
  </si>
  <si>
    <t>Number Of Parcels</t>
  </si>
  <si>
    <t>Assessor's Parcel Number</t>
  </si>
  <si>
    <t>Adjoining Parcel?</t>
  </si>
  <si>
    <t>Scattered Parcel?</t>
  </si>
  <si>
    <t>Years of Construction</t>
  </si>
  <si>
    <t>Year of Renovation</t>
  </si>
  <si>
    <t>Number of Multifamily Buildings</t>
  </si>
  <si>
    <t>Number of Other Buildings</t>
  </si>
  <si>
    <t>Building Type</t>
  </si>
  <si>
    <t>Building Type Description</t>
  </si>
  <si>
    <t>Number of Stories</t>
  </si>
  <si>
    <t>Use of Ground Floor</t>
  </si>
  <si>
    <t>Use of Ground Floor Description</t>
  </si>
  <si>
    <t>Number of Units</t>
  </si>
  <si>
    <t>Number of Beds</t>
  </si>
  <si>
    <t>Property Condition Assessment Date</t>
  </si>
  <si>
    <t>Number of Units Inspected</t>
  </si>
  <si>
    <t>Percent of Units Inspected</t>
  </si>
  <si>
    <t>Units Inspected Selected by PCA Consultant?</t>
  </si>
  <si>
    <t>Number of Down Units</t>
  </si>
  <si>
    <t>Property Net Rentable Residential Area in Square Feet</t>
  </si>
  <si>
    <t>Property Total Gross Building Area in Square Feet</t>
  </si>
  <si>
    <t>Moisture or Microbial Growth Present?</t>
  </si>
  <si>
    <t>Pest Present?</t>
  </si>
  <si>
    <t>Property High Seismic Risk Zone?</t>
  </si>
  <si>
    <t>Catastrophic Event Prone?</t>
  </si>
  <si>
    <t>Zoning, Building, or Fire Code Violation?</t>
  </si>
  <si>
    <t>ADA FHA Compliance Issues?</t>
  </si>
  <si>
    <t>Energy Compliance and Reporting?</t>
  </si>
  <si>
    <t>Number of Existing Parking Spaces</t>
  </si>
  <si>
    <t>Number of Handicap Accessible Parking Spaces</t>
  </si>
  <si>
    <t>Parking Ratio</t>
  </si>
  <si>
    <t>Common Stairways or Hallways?</t>
  </si>
  <si>
    <t>Covered Common Breezeways?</t>
  </si>
  <si>
    <t>Roof Type</t>
  </si>
  <si>
    <t>Roof Type Description</t>
  </si>
  <si>
    <t>Multifamily Building Construction Type</t>
  </si>
  <si>
    <t>Multifamily Building Construction Type Description</t>
  </si>
  <si>
    <t>Walkway Construction Type</t>
  </si>
  <si>
    <t>Walkway Construction Type Description</t>
  </si>
  <si>
    <t>Student Housing Module Completed?</t>
  </si>
  <si>
    <t>Seniors Housing Module Completed?</t>
  </si>
  <si>
    <t>Manufactured Housing Module Completed?</t>
  </si>
  <si>
    <t>Cooperative Property Module Completed?</t>
  </si>
  <si>
    <t>Commercial/Retail Use Module Completed?</t>
  </si>
  <si>
    <t>IPMP Module Completed?</t>
  </si>
  <si>
    <t>HPB Module or Report Completed?</t>
  </si>
  <si>
    <t>Property Condition Rating</t>
  </si>
  <si>
    <t>KPBM Action Recommended?</t>
  </si>
  <si>
    <t>Aluminum Branch Wiring?</t>
  </si>
  <si>
    <t>Compressed Wood or Composite Board Siding?</t>
  </si>
  <si>
    <t>Electrical Overload Protection - Fused Subpanels?</t>
  </si>
  <si>
    <t>Exterior Insulation and Finishing (EIFS)?</t>
  </si>
  <si>
    <t>Federal Pacific Electric Stab-Lok panels?</t>
  </si>
  <si>
    <t>Fire Retardant Treated Plywood?</t>
  </si>
  <si>
    <t>Galvanized Steel Water Distribution Lines?</t>
  </si>
  <si>
    <t>Ground Fault Circuit Interrupter In Wet Exterior Locations?</t>
  </si>
  <si>
    <t>Microbial Growth?</t>
  </si>
  <si>
    <t>Polybutylene Water Distribution Lines?</t>
  </si>
  <si>
    <t>Recalled Cadet Brand Electric in-Wall Heaters?</t>
  </si>
  <si>
    <t>Problem Drywall?</t>
  </si>
  <si>
    <t>Recalled Fire Sprinkler Heads Central Omega Gem Star?</t>
  </si>
  <si>
    <t>Recalled General Electric Hotpoint Dishwashers?</t>
  </si>
  <si>
    <t>Unit Electrical Capacity Less Than 60 Amps?</t>
  </si>
  <si>
    <t>Wood Destroying Organisms?</t>
  </si>
  <si>
    <t>Other Description</t>
  </si>
  <si>
    <t>Total Immediate Repairs Cost</t>
  </si>
  <si>
    <t>Capital Item Annual Inflation Rate</t>
  </si>
  <si>
    <t>Capital Item Total Uninflated</t>
  </si>
  <si>
    <t>Capital Item Total Inflated at Annual Inflation Rate</t>
  </si>
  <si>
    <t>I</t>
  </si>
  <si>
    <t>C</t>
  </si>
  <si>
    <t>IM</t>
  </si>
  <si>
    <t>INV</t>
  </si>
  <si>
    <t>RR</t>
  </si>
  <si>
    <t>R&amp;M</t>
  </si>
  <si>
    <t>NA</t>
  </si>
  <si>
    <t>Life Safety Repairs</t>
  </si>
  <si>
    <t>Critical Repairs</t>
  </si>
  <si>
    <t>Deferred Maintenance</t>
  </si>
  <si>
    <t>Items Of Note</t>
  </si>
  <si>
    <t>Short Term Replacement Of Capital Items</t>
  </si>
  <si>
    <t>Site Components</t>
  </si>
  <si>
    <t>Structural Frame And Building Envelope Architectural Components</t>
  </si>
  <si>
    <t>Mechanical Electrical And Plumbing Systems</t>
  </si>
  <si>
    <t>Vertical Transportation Including Elevators And Stairs</t>
  </si>
  <si>
    <t>Life Safety And Fire Protection</t>
  </si>
  <si>
    <t>Interior Elements Dwelling Units And Common Areas</t>
  </si>
  <si>
    <t>Alternative Energy Systems</t>
  </si>
  <si>
    <t>Amenities Cable or Internet Availability</t>
  </si>
  <si>
    <t>Amenities HotTub/Spa</t>
  </si>
  <si>
    <t>Amenities Picnic Areas</t>
  </si>
  <si>
    <t>Amenities Playground</t>
  </si>
  <si>
    <t>Amenities Sport Courts</t>
  </si>
  <si>
    <t>Amenities Swimming Pool</t>
  </si>
  <si>
    <t>Amenities Tennis Courts</t>
  </si>
  <si>
    <t>Amenities Tot Lots</t>
  </si>
  <si>
    <t>Curbs and Gutter</t>
  </si>
  <si>
    <t>Dwelling Units</t>
  </si>
  <si>
    <t>Emergency Generator</t>
  </si>
  <si>
    <t>Fencing Patio</t>
  </si>
  <si>
    <t>Fencing Perimeter</t>
  </si>
  <si>
    <t>Fencing Refuse Area</t>
  </si>
  <si>
    <t>Fencing Swimming Pool</t>
  </si>
  <si>
    <t>Fencing Tennis Court</t>
  </si>
  <si>
    <t>Irrigation</t>
  </si>
  <si>
    <t>Landscaping</t>
  </si>
  <si>
    <t>Parking Area Lighting</t>
  </si>
  <si>
    <t>Parking Pavement</t>
  </si>
  <si>
    <t>Parking Structures</t>
  </si>
  <si>
    <t>Pool/Spa Deck Surface</t>
  </si>
  <si>
    <t>Pool/Spa Plaster/Lining</t>
  </si>
  <si>
    <t>Plumbing Systems and Domestic Hot Water</t>
  </si>
  <si>
    <t>Ramps</t>
  </si>
  <si>
    <t>Seal Coat And Striping</t>
  </si>
  <si>
    <t>Sidewalks</t>
  </si>
  <si>
    <t>Signage</t>
  </si>
  <si>
    <t>Site/Building Lighting</t>
  </si>
  <si>
    <t>Storm Drainage</t>
  </si>
  <si>
    <t>Transformers</t>
  </si>
  <si>
    <t>Utilities Sanitary And Storm Sewers Water Gas And Electric Lines</t>
  </si>
  <si>
    <t>Water Features</t>
  </si>
  <si>
    <t>Water Wells</t>
  </si>
  <si>
    <t>Amenities Handrails</t>
  </si>
  <si>
    <t>Balconies, Stairs and Upper Level Walkways</t>
  </si>
  <si>
    <t>Cladding</t>
  </si>
  <si>
    <t>Exterior Doors and Frames</t>
  </si>
  <si>
    <t>Exterior Walls, Siding, Paint</t>
  </si>
  <si>
    <t>Foundations</t>
  </si>
  <si>
    <t>Roof Coverings</t>
  </si>
  <si>
    <t>Roof Drainage</t>
  </si>
  <si>
    <t>Roof Systems</t>
  </si>
  <si>
    <t>Structural System Framing</t>
  </si>
  <si>
    <t>Windows and Frames</t>
  </si>
  <si>
    <t>Air Conditioning Equipment</t>
  </si>
  <si>
    <t>Building Management Systems</t>
  </si>
  <si>
    <t>Domestic Water Supply Lines And Distribution</t>
  </si>
  <si>
    <t>Electrical Systems</t>
  </si>
  <si>
    <t>Gas Distribution System</t>
  </si>
  <si>
    <t>Heating Equipment</t>
  </si>
  <si>
    <t>Lift Stations</t>
  </si>
  <si>
    <t>Pool Pump and Filtration Equipment</t>
  </si>
  <si>
    <t>Pool and/or Spa Filtration Equipment</t>
  </si>
  <si>
    <t>Pool and/or Spa Heating Equipment</t>
  </si>
  <si>
    <t>Waste Service Lines</t>
  </si>
  <si>
    <t>Waste Water Treatment System</t>
  </si>
  <si>
    <t>Water Heaters</t>
  </si>
  <si>
    <t>Elevators</t>
  </si>
  <si>
    <t>Exterior Steps</t>
  </si>
  <si>
    <t>Carbon Monoxide Detectors</t>
  </si>
  <si>
    <t>Fire Alarms</t>
  </si>
  <si>
    <t>Fire Suppression</t>
  </si>
  <si>
    <t>Security Alarms</t>
  </si>
  <si>
    <t>Wet Sprinklers in Common Area</t>
  </si>
  <si>
    <t>Dry Sprinklers in Common Area</t>
  </si>
  <si>
    <t>Wet Sprinklers inside the Units</t>
  </si>
  <si>
    <t>Dry Sprinklers inside the Units</t>
  </si>
  <si>
    <t>Barbecue</t>
  </si>
  <si>
    <t>Bathroom Cabinetry/Vanity</t>
  </si>
  <si>
    <t>Cable or Internet Availability</t>
  </si>
  <si>
    <t>Common Area Amenities</t>
  </si>
  <si>
    <t>Common Area FF&amp;E</t>
  </si>
  <si>
    <t>Common Area Finishes</t>
  </si>
  <si>
    <t>Doors and Windows</t>
  </si>
  <si>
    <t>Handrails</t>
  </si>
  <si>
    <t>Overall Unit Interiors</t>
  </si>
  <si>
    <t>Kitchen Appliances</t>
  </si>
  <si>
    <t>Kitchen Cabinetry and Countertops</t>
  </si>
  <si>
    <t>Unit Cabinetry / Vanity</t>
  </si>
  <si>
    <t>Unit Finishes</t>
  </si>
  <si>
    <t>Immediate Repair Category</t>
  </si>
  <si>
    <t>Action Code</t>
  </si>
  <si>
    <t>Immediate Repair Item</t>
  </si>
  <si>
    <t xml:space="preserve">Immediate Repair Cost </t>
  </si>
  <si>
    <t>Capital Item Category</t>
  </si>
  <si>
    <t>Capital Item</t>
  </si>
  <si>
    <t xml:space="preserve">Capital Item Total Cost Over Evaluation Period </t>
  </si>
  <si>
    <t>Capital Item Remaining Useful Life</t>
  </si>
  <si>
    <t>Capital Item Year 1</t>
  </si>
  <si>
    <t>Capital Item Year 2</t>
  </si>
  <si>
    <t>Capital Item Year 3</t>
  </si>
  <si>
    <t>Capital Item Year 4</t>
  </si>
  <si>
    <t>Capital Item Year 5</t>
  </si>
  <si>
    <t>Capital Item Year 6</t>
  </si>
  <si>
    <t>Capital Item Year 7</t>
  </si>
  <si>
    <t>Capital Item Year 8</t>
  </si>
  <si>
    <t>Capital Item Year 9</t>
  </si>
  <si>
    <t>Capital Item Year 10</t>
  </si>
  <si>
    <t>Capital Item Year 11</t>
  </si>
  <si>
    <t>Capital Item Year 12</t>
  </si>
  <si>
    <t>Capital Item Year 13</t>
  </si>
  <si>
    <t>Capital Item Year 14</t>
  </si>
  <si>
    <t>Capital Item Year 15</t>
  </si>
  <si>
    <t>Fannie Mae Identifiers</t>
  </si>
  <si>
    <t>Lender Information</t>
  </si>
  <si>
    <t>Third-Party Report Requester Name</t>
  </si>
  <si>
    <t>Report Information</t>
  </si>
  <si>
    <t>Third-Party Report Sub Type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</si>
  <si>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</si>
  <si>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</si>
  <si>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</si>
  <si>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</si>
  <si>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</si>
  <si>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</si>
  <si>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</si>
  <si>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</si>
  <si>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Property Details</t>
  </si>
  <si>
    <t>Number of Parcels</t>
  </si>
  <si>
    <t>Assessment Date</t>
  </si>
  <si>
    <t>Assessment Details</t>
  </si>
  <si>
    <t>ADA/FHA Compliance Issues?</t>
  </si>
  <si>
    <t>KPBM Other Description</t>
  </si>
  <si>
    <t>Deal Identifier</t>
  </si>
  <si>
    <t>Collateral Reference Number</t>
  </si>
  <si>
    <t>Enter Values in this Column</t>
  </si>
  <si>
    <t>MM/DD/YYYY</t>
  </si>
  <si>
    <t>Aluminum Branch Wiring</t>
  </si>
  <si>
    <t>Compressed Wood or Composite Board Siding</t>
  </si>
  <si>
    <t>Electrical Overload Protection - Fused Subpanels</t>
  </si>
  <si>
    <t>Exterior Insulation and Finishing (EIFS)</t>
  </si>
  <si>
    <t>Federal Pacific Electric Stab-Lok panels</t>
  </si>
  <si>
    <t>Fire Retardant Treated Plywood (FRTP)</t>
  </si>
  <si>
    <t>Galvanized Steel Water Distribution Lines</t>
  </si>
  <si>
    <t>Ground Fault Circuit Interrupter (GFCI) in wet / exterior locations</t>
  </si>
  <si>
    <t>Microbial Growth</t>
  </si>
  <si>
    <t>Polybutylene Water Distribution Lines</t>
  </si>
  <si>
    <t>Recalled Cadet Brand Electric in-Wall Heaters</t>
  </si>
  <si>
    <t>Problem Drywall</t>
  </si>
  <si>
    <t>Recalled fire sprinkler heads (Central, Omega, Gem, Star)</t>
  </si>
  <si>
    <t>Recalled General Electric / Hotpoint dishwashers</t>
  </si>
  <si>
    <t>Unit electrical capacity less than 60 amps</t>
  </si>
  <si>
    <t>Wood Destroying Organisms</t>
  </si>
  <si>
    <t>KPBM Action Recommended</t>
  </si>
  <si>
    <t>Helpful Hints</t>
  </si>
  <si>
    <t>⇓</t>
  </si>
  <si>
    <t xml:space="preserve">              ⇓</t>
  </si>
  <si>
    <t>Drop-down menu selection</t>
  </si>
  <si>
    <t>Text, 5 character long</t>
  </si>
  <si>
    <t>To be provided by the Lender</t>
  </si>
  <si>
    <t>Whole number, 1 to 5</t>
  </si>
  <si>
    <t>Immediate Repairs
[fill out only for PCA Data Record Type = I]</t>
  </si>
  <si>
    <t>Replacement of Capital Items
[fill out only for PCA Data Record Type = C]</t>
  </si>
  <si>
    <t>Replacement of Capital Items (continued)
[fill out only for PCA Data Record Type = C]</t>
  </si>
  <si>
    <t>Fannie Mae Identifiers, PCA Data Record, Action Code
[fill out for all PCA Data Record Types]</t>
  </si>
  <si>
    <t>There are four tabs in this Excel file:</t>
  </si>
  <si>
    <t>PCA Data Input</t>
  </si>
  <si>
    <t>PCA Data View</t>
  </si>
  <si>
    <t>PCA Repairs-CapItems Data Input</t>
  </si>
  <si>
    <t>This worksheet is automatically populated by data from the 'PCA Data Input' tab and 'PCA Repairs-CapItems Data Input'</t>
  </si>
  <si>
    <r>
      <t xml:space="preserve"> tab; </t>
    </r>
    <r>
      <rPr>
        <b/>
        <sz val="11"/>
        <color theme="1"/>
        <rFont val="Source Sans Pro"/>
        <family val="2"/>
      </rPr>
      <t>do not alter its contents.</t>
    </r>
  </si>
  <si>
    <t>Known Problematic Building Materials (KPBM)</t>
  </si>
  <si>
    <t>KPBM Other?</t>
  </si>
  <si>
    <t>Unit Washer Dryer</t>
  </si>
  <si>
    <t>Unit Refrigerator</t>
  </si>
  <si>
    <t>Unit Range Oven</t>
  </si>
  <si>
    <t>Unit Microwave Oven</t>
  </si>
  <si>
    <t>Unit Dishwasher</t>
  </si>
  <si>
    <t>Unit Washing Machine</t>
  </si>
  <si>
    <t>Unit Clothes Dryer</t>
  </si>
  <si>
    <t>Do not enter any data record beyond this row.</t>
  </si>
  <si>
    <t>Use the 'PCA Data Input' tab and 'PCA Repairs-CapItems Data Input' tab to enter data, save your file; and</t>
  </si>
  <si>
    <t>To Third-Party Report Preparers:</t>
  </si>
  <si>
    <t>Required</t>
  </si>
  <si>
    <t>Text, 0-100 character long</t>
  </si>
  <si>
    <t>Whole number, 0 to 9999</t>
  </si>
  <si>
    <t>Click on the 'PCA Data View' tab and save it as a *.CSV file following the below file naming convention for delivery to the Lender.</t>
  </si>
  <si>
    <t>File Naming Convention for deals with one property: DealIdentifier_PCA.csv</t>
  </si>
  <si>
    <t>File Naming Convention for deals with "n" properties: DealIdentifier_PCA_1.csv,  DealIdentifier_PCA_2.csv, …, DealIdentifier_PCA_n.csv</t>
  </si>
  <si>
    <t>Text, 1-100 character long</t>
  </si>
  <si>
    <t>Whole number, 0 to 999</t>
  </si>
  <si>
    <t>4-digit year , greater than or equal to '1700'</t>
  </si>
  <si>
    <t>Recommended for deals with multiple properties</t>
  </si>
  <si>
    <t>Number with up to 2 decimals; enter value preceding the percent sign e.g., if value is 1.25%, enter 1.25</t>
  </si>
  <si>
    <t>Whole number, 1+</t>
  </si>
  <si>
    <t>Lack Of GFCI In Exterior Locations</t>
  </si>
  <si>
    <t>Lack Of GFCI In Wet Locations</t>
  </si>
  <si>
    <t>Number with up to 2 decimals, 0.00 to 10.00; enter the ratio in decimals e.g., if ratio is 0.63, enter 0.63</t>
  </si>
  <si>
    <t>Solar PV Module Completed?</t>
  </si>
  <si>
    <t>ASTM E2018</t>
  </si>
  <si>
    <t>Capital Item Effective Age</t>
  </si>
  <si>
    <t>Fannie Mae Third-Party Report Standards - Property Condition Assessment Data Supplement v2.3.4 - Read Me First</t>
  </si>
  <si>
    <t>© 2021 Fannie Mae. Trademarks of Fannie Mae.</t>
  </si>
  <si>
    <t>Fannie Mae Third-Party Report Standards - Property Condition Assessment Data Supplement v2.3.4 - PCA Data Input</t>
  </si>
  <si>
    <t>Fannie Mae Third-Party Report Standards - Property Condition Assessment Data Supplement v2.3.4 - Immediate Repairs and Replacement of Capital Items</t>
  </si>
  <si>
    <t>Fannie Mae Third-Party Report Standards - Property Condition Assessment Data Supplement v2.3.4 - Data View</t>
  </si>
  <si>
    <t>Decimal, 0.01 to 9,999,999.99</t>
  </si>
  <si>
    <t>Whole number, 1 to 99999</t>
  </si>
  <si>
    <t>Whole number, 0 to 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</si>
</sst>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"/>
    <numFmt numFmtId="165" formatCode="mm/dd/yyyy"/>
    <numFmt numFmtId="166" formatCode="&quot;$&quot;#,##0.00"/>
    <numFmt numFmtId="167" formatCode="#.00"/>
  </numFmts>
  <fonts count="16" x14ac:knownFonts="1">
    <font>
      <sz val="11"/>
      <color theme="1"/>
      <name val="Calibri"/>
      <family val="2"/>
      <scheme val="minor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1"/>
      <name val="Source Sans Pro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Source Sans Pro"/>
      <family val="2"/>
    </font>
    <font>
      <sz val="13"/>
      <name val="Source Sans Pro"/>
      <family val="2"/>
    </font>
    <font>
      <sz val="13"/>
      <color theme="1"/>
      <name val="Source Sans Pro"/>
      <family val="2"/>
    </font>
  </fonts>
  <fills count="3">
    <fill>
      <patternFill patternType="none"/>
    </fill>
    <fill>
      <patternFill patternType="gray125"/>
    </fill>
    <fill>
      <patternFill patternType="solid">
        <fgColor rgb="FFEDEBE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auto="1"/>
      </left>
      <right style="medium">
        <color theme="2"/>
      </right>
      <top style="medium">
        <color auto="1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auto="1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/>
      <bottom style="medium">
        <color theme="2"/>
      </bottom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auto="1"/>
      </bottom>
      <diagonal/>
    </border>
    <border>
      <left/>
      <right style="medium">
        <color theme="2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theme="2"/>
      </right>
      <top/>
      <bottom style="medium">
        <color auto="1"/>
      </bottom>
      <diagonal/>
    </border>
    <border>
      <left style="medium">
        <color theme="2"/>
      </left>
      <right style="medium">
        <color theme="2"/>
      </right>
      <top/>
      <bottom style="medium">
        <color indexed="64"/>
      </bottom>
      <diagonal/>
    </border>
    <border>
      <left/>
      <right style="medium">
        <color theme="2"/>
      </right>
      <top style="medium">
        <color auto="1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theme="2"/>
      </bottom>
      <diagonal/>
    </border>
    <border>
      <left/>
      <right/>
      <top style="medium">
        <color indexed="64"/>
      </top>
      <bottom style="medium">
        <color theme="2"/>
      </bottom>
      <diagonal/>
    </border>
    <border>
      <left style="medium">
        <color indexed="64"/>
      </left>
      <right/>
      <top style="medium">
        <color theme="2"/>
      </top>
      <bottom style="medium">
        <color indexed="64"/>
      </bottom>
      <diagonal/>
    </border>
    <border>
      <left/>
      <right/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indexed="64"/>
      </top>
      <bottom style="medium">
        <color indexed="64"/>
      </bottom>
      <diagonal/>
    </border>
    <border>
      <left style="medium">
        <color theme="2"/>
      </left>
      <right/>
      <top/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auto="1"/>
      </top>
      <bottom/>
      <diagonal/>
    </border>
    <border>
      <left style="medium">
        <color theme="2"/>
      </left>
      <right/>
      <top/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auto="1"/>
      </top>
      <bottom style="medium">
        <color theme="2"/>
      </bottom>
      <diagonal/>
    </border>
    <border>
      <left style="medium">
        <color auto="1"/>
      </left>
      <right/>
      <top/>
      <bottom/>
      <diagonal/>
    </border>
    <border>
      <left style="medium">
        <color theme="2"/>
      </left>
      <right style="medium">
        <color theme="2"/>
      </right>
      <top style="medium">
        <color auto="1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2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/>
    <xf numFmtId="0" fontId="2" fillId="0" borderId="0" xfId="0" applyFont="1" applyAlignment="1">
      <alignment wrapText="1"/>
    </xf>
    <xf numFmtId="49" fontId="2" fillId="0" borderId="9" xfId="0" applyNumberFormat="1" applyFont="1" applyBorder="1"/>
    <xf numFmtId="49" fontId="2" fillId="0" borderId="15" xfId="0" applyNumberFormat="1" applyFont="1" applyBorder="1"/>
    <xf numFmtId="0" fontId="2" fillId="0" borderId="9" xfId="0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5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2" borderId="1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" fontId="2" fillId="0" borderId="10" xfId="0" applyNumberFormat="1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7" fillId="0" borderId="0" xfId="0" applyFont="1" applyAlignment="1">
      <alignment horizontal="right" vertical="top"/>
    </xf>
    <xf numFmtId="0" fontId="9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/>
    <xf numFmtId="0" fontId="6" fillId="0" borderId="9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1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6" xfId="0" applyFont="1" applyBorder="1"/>
    <xf numFmtId="0" fontId="2" fillId="0" borderId="3" xfId="0" applyFont="1" applyBorder="1"/>
    <xf numFmtId="0" fontId="2" fillId="0" borderId="17" xfId="0" applyFont="1" applyBorder="1"/>
    <xf numFmtId="49" fontId="2" fillId="0" borderId="0" xfId="0" applyNumberFormat="1" applyFont="1"/>
    <xf numFmtId="49" fontId="2" fillId="0" borderId="7" xfId="0" applyNumberFormat="1" applyFont="1" applyBorder="1"/>
    <xf numFmtId="49" fontId="2" fillId="0" borderId="14" xfId="0" applyNumberFormat="1" applyFont="1" applyBorder="1"/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2" fillId="0" borderId="11" xfId="0" applyNumberFormat="1" applyFont="1" applyBorder="1"/>
    <xf numFmtId="49" fontId="2" fillId="0" borderId="5" xfId="0" applyNumberFormat="1" applyFont="1" applyBorder="1"/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3" fillId="0" borderId="1" xfId="0" applyFont="1" applyBorder="1" applyAlignment="1">
      <alignment vertical="top" wrapText="1"/>
    </xf>
    <xf numFmtId="10" fontId="0" fillId="0" borderId="18" xfId="1" applyNumberFormat="1" applyFont="1" applyBorder="1" applyAlignment="1">
      <alignment vertical="top"/>
    </xf>
    <xf numFmtId="0" fontId="3" fillId="2" borderId="12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0" borderId="0" xfId="0" applyFont="1"/>
    <xf numFmtId="49" fontId="0" fillId="0" borderId="21" xfId="0" applyNumberFormat="1" applyBorder="1"/>
    <xf numFmtId="49" fontId="0" fillId="0" borderId="22" xfId="0" applyNumberFormat="1" applyBorder="1"/>
    <xf numFmtId="0" fontId="0" fillId="0" borderId="22" xfId="0" applyBorder="1" applyAlignment="1">
      <alignment horizontal="left"/>
    </xf>
    <xf numFmtId="0" fontId="0" fillId="0" borderId="22" xfId="0" applyBorder="1"/>
    <xf numFmtId="14" fontId="0" fillId="0" borderId="22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4" fontId="0" fillId="0" borderId="22" xfId="0" applyNumberFormat="1" applyBorder="1"/>
    <xf numFmtId="0" fontId="0" fillId="0" borderId="12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0" fontId="6" fillId="0" borderId="0" xfId="0" applyFont="1"/>
    <xf numFmtId="0" fontId="2" fillId="2" borderId="7" xfId="0" applyFont="1" applyFill="1" applyBorder="1"/>
    <xf numFmtId="0" fontId="2" fillId="2" borderId="14" xfId="0" applyFont="1" applyFill="1" applyBorder="1"/>
    <xf numFmtId="0" fontId="3" fillId="2" borderId="14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5" xfId="0" applyFont="1" applyFill="1" applyBorder="1"/>
    <xf numFmtId="0" fontId="3" fillId="2" borderId="5" xfId="0" applyFont="1" applyFill="1" applyBorder="1" applyAlignment="1">
      <alignment horizontal="right"/>
    </xf>
    <xf numFmtId="0" fontId="0" fillId="0" borderId="12" xfId="0" applyBorder="1" applyAlignment="1">
      <alignment horizontal="left" vertical="top" wrapText="1"/>
    </xf>
    <xf numFmtId="164" fontId="0" fillId="0" borderId="16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3" xfId="0" applyNumberFormat="1" applyBorder="1"/>
    <xf numFmtId="164" fontId="0" fillId="0" borderId="15" xfId="0" applyNumberFormat="1" applyBorder="1"/>
    <xf numFmtId="164" fontId="0" fillId="0" borderId="5" xfId="0" applyNumberFormat="1" applyBorder="1"/>
    <xf numFmtId="49" fontId="2" fillId="0" borderId="3" xfId="0" applyNumberFormat="1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5" fontId="2" fillId="0" borderId="6" xfId="0" applyNumberFormat="1" applyFont="1" applyFill="1" applyBorder="1" applyAlignment="1">
      <alignment horizontal="left" vertical="top" wrapText="1"/>
    </xf>
    <xf numFmtId="165" fontId="2" fillId="0" borderId="10" xfId="0" applyNumberFormat="1" applyFont="1" applyFill="1" applyBorder="1" applyAlignment="1">
      <alignment horizontal="left" vertical="top" wrapText="1"/>
    </xf>
    <xf numFmtId="166" fontId="2" fillId="0" borderId="4" xfId="0" applyNumberFormat="1" applyFont="1" applyBorder="1"/>
    <xf numFmtId="166" fontId="2" fillId="0" borderId="10" xfId="0" applyNumberFormat="1" applyFont="1" applyBorder="1"/>
    <xf numFmtId="166" fontId="2" fillId="0" borderId="6" xfId="0" applyNumberFormat="1" applyFont="1" applyBorder="1"/>
    <xf numFmtId="166" fontId="2" fillId="0" borderId="3" xfId="0" applyNumberFormat="1" applyFont="1" applyBorder="1"/>
    <xf numFmtId="166" fontId="2" fillId="0" borderId="15" xfId="0" applyNumberFormat="1" applyFont="1" applyBorder="1"/>
    <xf numFmtId="166" fontId="2" fillId="0" borderId="5" xfId="0" applyNumberFormat="1" applyFont="1" applyBorder="1"/>
    <xf numFmtId="166" fontId="2" fillId="0" borderId="14" xfId="0" applyNumberFormat="1" applyFont="1" applyBorder="1"/>
    <xf numFmtId="166" fontId="2" fillId="0" borderId="8" xfId="0" applyNumberFormat="1" applyFont="1" applyBorder="1"/>
    <xf numFmtId="2" fontId="2" fillId="0" borderId="10" xfId="0" applyNumberFormat="1" applyFont="1" applyFill="1" applyBorder="1" applyAlignment="1">
      <alignment horizontal="left" vertical="top" wrapText="1"/>
    </xf>
    <xf numFmtId="167" fontId="0" fillId="0" borderId="3" xfId="0" applyNumberFormat="1" applyBorder="1"/>
    <xf numFmtId="167" fontId="0" fillId="0" borderId="15" xfId="0" applyNumberFormat="1" applyBorder="1"/>
    <xf numFmtId="167" fontId="0" fillId="0" borderId="5" xfId="0" applyNumberFormat="1" applyBorder="1"/>
    <xf numFmtId="167" fontId="0" fillId="0" borderId="14" xfId="0" applyNumberFormat="1" applyBorder="1"/>
    <xf numFmtId="0" fontId="0" fillId="0" borderId="29" xfId="0" applyBorder="1" applyAlignment="1">
      <alignment vertical="top" wrapText="1"/>
    </xf>
    <xf numFmtId="4" fontId="12" fillId="0" borderId="30" xfId="0" applyNumberFormat="1" applyFont="1" applyBorder="1"/>
    <xf numFmtId="0" fontId="0" fillId="0" borderId="18" xfId="0" applyBorder="1"/>
    <xf numFmtId="0" fontId="0" fillId="0" borderId="31" xfId="0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10" fontId="0" fillId="0" borderId="20" xfId="1" applyNumberFormat="1" applyFont="1" applyBorder="1" applyAlignment="1">
      <alignment vertical="top"/>
    </xf>
    <xf numFmtId="0" fontId="0" fillId="0" borderId="29" xfId="0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7" fontId="0" fillId="0" borderId="32" xfId="0" applyNumberFormat="1" applyBorder="1"/>
    <xf numFmtId="167" fontId="0" fillId="0" borderId="33" xfId="0" applyNumberFormat="1" applyBorder="1"/>
    <xf numFmtId="167" fontId="0" fillId="0" borderId="34" xfId="0" applyNumberFormat="1" applyBorder="1"/>
    <xf numFmtId="167" fontId="0" fillId="0" borderId="35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0" fillId="0" borderId="5" xfId="0" applyNumberFormat="1" applyBorder="1"/>
    <xf numFmtId="49" fontId="0" fillId="0" borderId="8" xfId="0" applyNumberFormat="1" applyBorder="1"/>
    <xf numFmtId="49" fontId="0" fillId="0" borderId="10" xfId="0" applyNumberFormat="1" applyBorder="1"/>
    <xf numFmtId="0" fontId="0" fillId="0" borderId="36" xfId="0" applyBorder="1"/>
    <xf numFmtId="49" fontId="0" fillId="0" borderId="6" xfId="0" applyNumberFormat="1" applyBorder="1"/>
    <xf numFmtId="0" fontId="0" fillId="0" borderId="37" xfId="0" applyBorder="1" applyAlignment="1">
      <alignment vertical="top" wrapText="1"/>
    </xf>
    <xf numFmtId="0" fontId="0" fillId="0" borderId="13" xfId="0" applyBorder="1"/>
    <xf numFmtId="0" fontId="13" fillId="0" borderId="20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0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DEBE9"/>
      <color rgb="FFEDEB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7FE690B0-F1DA-4057-AF70-0A2580330C51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465201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CA246EE3-CA82-45D6-A1E2-9EB17BDCDF8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693801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DE3B02A2-7C96-4109-839A-4A7A71A2A31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329619" cy="4747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267081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49EBBF0-813F-4AB2-815D-8453CCBC6EA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A8867-F458-4EEC-8F77-A80801EE5CA0}">
  <dimension ref="A6:P24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2"/>
  </cols>
  <sheetData>
    <row r="6" spans="1:6" ht="20.399999999999999" x14ac:dyDescent="0.55000000000000004">
      <c r="A6" s="1" t="s">
        <v>367</v>
      </c>
    </row>
    <row r="7" spans="1:6" x14ac:dyDescent="0.55000000000000004">
      <c r="A7" s="7"/>
    </row>
    <row r="8" spans="1:6" x14ac:dyDescent="0.55000000000000004">
      <c r="A8" s="7"/>
    </row>
    <row r="9" spans="1:6" x14ac:dyDescent="0.55000000000000004">
      <c r="A9" s="2" t="s">
        <v>331</v>
      </c>
    </row>
    <row r="10" spans="1:6" x14ac:dyDescent="0.55000000000000004">
      <c r="B10" s="2" t="s">
        <v>1</v>
      </c>
      <c r="F10" s="2" t="s">
        <v>2</v>
      </c>
    </row>
    <row r="11" spans="1:6" x14ac:dyDescent="0.55000000000000004">
      <c r="B11" s="2" t="s">
        <v>332</v>
      </c>
      <c r="F11" s="2" t="s">
        <v>0</v>
      </c>
    </row>
    <row r="12" spans="1:6" x14ac:dyDescent="0.55000000000000004">
      <c r="B12" s="2" t="s">
        <v>334</v>
      </c>
      <c r="F12" s="2" t="s">
        <v>0</v>
      </c>
    </row>
    <row r="13" spans="1:6" x14ac:dyDescent="0.55000000000000004">
      <c r="B13" s="2" t="s">
        <v>333</v>
      </c>
      <c r="F13" s="2" t="s">
        <v>335</v>
      </c>
    </row>
    <row r="14" spans="1:6" x14ac:dyDescent="0.55000000000000004">
      <c r="F14" s="2" t="s">
        <v>336</v>
      </c>
    </row>
    <row r="16" spans="1:6" x14ac:dyDescent="0.55000000000000004">
      <c r="A16" s="77" t="s">
        <v>348</v>
      </c>
    </row>
    <row r="17" spans="1:16" x14ac:dyDescent="0.55000000000000004">
      <c r="B17" s="2" t="s">
        <v>347</v>
      </c>
    </row>
    <row r="18" spans="1:16" x14ac:dyDescent="0.55000000000000004">
      <c r="B18" s="2" t="s">
        <v>352</v>
      </c>
    </row>
    <row r="19" spans="1:16" x14ac:dyDescent="0.55000000000000004">
      <c r="B19" s="2" t="s">
        <v>353</v>
      </c>
    </row>
    <row r="20" spans="1:16" x14ac:dyDescent="0.55000000000000004">
      <c r="B20" s="2" t="s">
        <v>354</v>
      </c>
    </row>
    <row r="21" spans="1:16" ht="15.6" x14ac:dyDescent="0.6">
      <c r="A21" s="3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55000000000000004">
      <c r="A22" s="4" t="s">
        <v>3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4" spans="1:16" x14ac:dyDescent="0.55000000000000004">
      <c r="A24" s="2" t="s">
        <v>368</v>
      </c>
    </row>
  </sheetData>
  <pageMargins left="0.7" right="0.7" top="0.75" bottom="0.75" header="0.3" footer="0.3"/>
  <pageSetup scale="60" orientation="portrait" r:id="rId1"/>
  <headerFooter>
    <oddHeader>&amp;C&amp;"Source Sans Pro,Regular"&amp;F</oddHeader>
    <oddFooter>&amp;L&amp;"Source Sans Pro,Regular"© 2021 Fannie Mae. Trademarks of Fannie Mae.
&amp;A&amp;C&amp;"Source Sans Pro,Regular"Form 4099.E.PCA - January 2021&amp;R&amp;"Source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8E654-4211-432E-9360-697FF491024B}">
  <dimension ref="A1:S120"/>
  <sheetViews>
    <sheetView showGridLines="0" zoomScaleNormal="100" workbookViewId="0">
      <pane ySplit="6" topLeftCell="A7" activePane="bottomLeft" state="frozen"/>
      <selection activeCell="G14" sqref="G14"/>
      <selection pane="bottomLeft" activeCell="A6" sqref="A6"/>
    </sheetView>
  </sheetViews>
  <sheetFormatPr defaultColWidth="8.83984375" defaultRowHeight="13.8" x14ac:dyDescent="0.45"/>
  <cols>
    <col min="1" max="1" width="8.83984375" style="8" customWidth="1"/>
    <col min="2" max="2" width="59.41796875" style="8" customWidth="1"/>
    <col min="3" max="3" width="22.83984375" style="8" customWidth="1"/>
    <col min="4" max="4" width="4.734375" style="8" customWidth="1"/>
    <col min="5" max="5" width="52" style="8" customWidth="1"/>
    <col min="6" max="11" width="9" style="8" customWidth="1"/>
    <col min="12" max="16384" width="8.83984375" style="8"/>
  </cols>
  <sheetData>
    <row r="1" spans="1:19" ht="14.4" x14ac:dyDescent="0.5500000000000000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4.4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4.4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4.4" x14ac:dyDescent="0.5500000000000000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4.4" x14ac:dyDescent="0.5500000000000000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0.399999999999999" x14ac:dyDescent="0.55000000000000004">
      <c r="A6" s="7"/>
      <c r="B6" s="1" t="s">
        <v>369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20.399999999999999" x14ac:dyDescent="0.55000000000000004">
      <c r="A7" s="7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4.4" x14ac:dyDescent="0.45">
      <c r="A8" s="16"/>
      <c r="B8" s="17"/>
      <c r="C8" s="18" t="s">
        <v>301</v>
      </c>
      <c r="D8" s="19"/>
      <c r="E8" s="20" t="s">
        <v>320</v>
      </c>
      <c r="F8" s="16"/>
    </row>
    <row r="9" spans="1:19" ht="16.5" thickBot="1" x14ac:dyDescent="0.5">
      <c r="B9" s="21"/>
      <c r="C9" s="22" t="s">
        <v>321</v>
      </c>
      <c r="D9" s="22"/>
      <c r="E9" s="23" t="s">
        <v>322</v>
      </c>
    </row>
    <row r="10" spans="1:19" ht="14.7" thickBot="1" x14ac:dyDescent="0.5">
      <c r="A10" s="24"/>
      <c r="B10" s="25" t="s">
        <v>281</v>
      </c>
      <c r="C10" s="26"/>
      <c r="D10" s="27"/>
      <c r="E10" s="28"/>
    </row>
    <row r="11" spans="1:19" ht="14.7" thickBot="1" x14ac:dyDescent="0.5">
      <c r="A11" s="24"/>
      <c r="B11" s="29" t="s">
        <v>80</v>
      </c>
      <c r="C11" s="30"/>
      <c r="D11" s="31"/>
      <c r="E11" s="32" t="s">
        <v>355</v>
      </c>
    </row>
    <row r="12" spans="1:19" ht="14.7" thickBot="1" x14ac:dyDescent="0.5">
      <c r="A12" s="24"/>
      <c r="B12" s="33" t="s">
        <v>282</v>
      </c>
      <c r="C12" s="34"/>
      <c r="D12" s="31"/>
      <c r="E12" s="32" t="s">
        <v>355</v>
      </c>
    </row>
    <row r="13" spans="1:19" x14ac:dyDescent="0.45">
      <c r="A13" s="24"/>
      <c r="B13" s="35"/>
      <c r="C13" s="35"/>
      <c r="D13" s="35"/>
      <c r="E13" s="36"/>
    </row>
    <row r="14" spans="1:19" ht="14.1" thickBot="1" x14ac:dyDescent="0.5">
      <c r="A14" s="24"/>
      <c r="B14" s="35"/>
      <c r="C14" s="35"/>
      <c r="D14" s="35"/>
      <c r="E14" s="36"/>
    </row>
    <row r="15" spans="1:19" ht="14.7" thickBot="1" x14ac:dyDescent="0.5">
      <c r="A15" s="24"/>
      <c r="B15" s="25" t="s">
        <v>283</v>
      </c>
      <c r="C15" s="26"/>
      <c r="D15" s="27"/>
      <c r="E15" s="27"/>
    </row>
    <row r="16" spans="1:19" ht="14.7" thickBot="1" x14ac:dyDescent="0.5">
      <c r="A16" s="24"/>
      <c r="B16" s="29" t="s">
        <v>285</v>
      </c>
      <c r="C16" s="30"/>
      <c r="D16" s="31"/>
      <c r="E16" s="23" t="s">
        <v>323</v>
      </c>
    </row>
    <row r="17" spans="1:5" ht="14.7" thickBot="1" x14ac:dyDescent="0.5">
      <c r="A17" s="24"/>
      <c r="B17" s="29" t="s">
        <v>284</v>
      </c>
      <c r="C17" s="30"/>
      <c r="D17" s="31"/>
      <c r="E17" s="23" t="s">
        <v>323</v>
      </c>
    </row>
    <row r="18" spans="1:5" ht="14.7" thickBot="1" x14ac:dyDescent="0.5">
      <c r="A18" s="24"/>
      <c r="B18" s="29" t="s">
        <v>286</v>
      </c>
      <c r="C18" s="30"/>
      <c r="D18" s="31"/>
      <c r="E18" s="32" t="s">
        <v>355</v>
      </c>
    </row>
    <row r="19" spans="1:5" ht="14.7" thickBot="1" x14ac:dyDescent="0.5">
      <c r="A19" s="24"/>
      <c r="B19" s="37" t="s">
        <v>287</v>
      </c>
      <c r="C19" s="38"/>
      <c r="D19" s="32"/>
      <c r="E19" s="32" t="s">
        <v>355</v>
      </c>
    </row>
    <row r="20" spans="1:5" ht="14.7" thickBot="1" x14ac:dyDescent="0.5">
      <c r="A20" s="24"/>
      <c r="B20" s="29" t="s">
        <v>288</v>
      </c>
      <c r="C20" s="30"/>
      <c r="D20" s="31"/>
      <c r="E20" s="32" t="s">
        <v>355</v>
      </c>
    </row>
    <row r="21" spans="1:5" ht="14.7" thickBot="1" x14ac:dyDescent="0.5">
      <c r="A21" s="24"/>
      <c r="B21" s="29" t="s">
        <v>289</v>
      </c>
      <c r="C21" s="111"/>
      <c r="D21" s="39"/>
      <c r="E21" s="32" t="s">
        <v>302</v>
      </c>
    </row>
    <row r="22" spans="1:5" ht="14.7" thickBot="1" x14ac:dyDescent="0.5">
      <c r="A22" s="24"/>
      <c r="B22" s="29" t="s">
        <v>290</v>
      </c>
      <c r="C22" s="129"/>
      <c r="D22" s="31"/>
      <c r="E22" s="32" t="s">
        <v>350</v>
      </c>
    </row>
    <row r="23" spans="1:5" ht="14.7" thickBot="1" x14ac:dyDescent="0.5">
      <c r="A23" s="24"/>
      <c r="B23" s="40" t="s">
        <v>291</v>
      </c>
      <c r="C23" s="41"/>
      <c r="D23" s="32"/>
      <c r="E23" s="23" t="s">
        <v>323</v>
      </c>
    </row>
    <row r="24" spans="1:5" x14ac:dyDescent="0.45">
      <c r="A24" s="24"/>
      <c r="B24" s="36"/>
      <c r="C24" s="36"/>
      <c r="D24" s="36"/>
      <c r="E24" s="36"/>
    </row>
    <row r="25" spans="1:5" ht="14.1" thickBot="1" x14ac:dyDescent="0.5">
      <c r="A25" s="24"/>
      <c r="B25" s="36"/>
      <c r="C25" s="36"/>
      <c r="D25" s="36"/>
      <c r="E25" s="36"/>
    </row>
    <row r="26" spans="1:5" ht="14.7" thickBot="1" x14ac:dyDescent="0.5">
      <c r="A26" s="24"/>
      <c r="B26" s="25" t="s">
        <v>292</v>
      </c>
      <c r="C26" s="26"/>
      <c r="D26" s="27"/>
      <c r="E26" s="28"/>
    </row>
    <row r="27" spans="1:5" ht="14.7" thickBot="1" x14ac:dyDescent="0.5">
      <c r="A27" s="24"/>
      <c r="B27" s="29" t="s">
        <v>81</v>
      </c>
      <c r="C27" s="50"/>
      <c r="D27" s="32"/>
      <c r="E27" s="32" t="s">
        <v>324</v>
      </c>
    </row>
    <row r="28" spans="1:5" ht="14.7" thickBot="1" x14ac:dyDescent="0.5">
      <c r="A28" s="24"/>
      <c r="B28" s="29" t="s">
        <v>82</v>
      </c>
      <c r="C28" s="30"/>
      <c r="D28" s="31"/>
      <c r="E28" s="23" t="s">
        <v>323</v>
      </c>
    </row>
    <row r="29" spans="1:5" ht="14.7" thickBot="1" x14ac:dyDescent="0.5">
      <c r="A29" s="24"/>
      <c r="B29" s="29" t="s">
        <v>83</v>
      </c>
      <c r="C29" s="30"/>
      <c r="D29" s="31"/>
      <c r="E29" s="32" t="s">
        <v>355</v>
      </c>
    </row>
    <row r="30" spans="1:5" ht="14.7" thickBot="1" x14ac:dyDescent="0.5">
      <c r="A30" s="24"/>
      <c r="B30" s="33" t="s">
        <v>84</v>
      </c>
      <c r="C30" s="34"/>
      <c r="D30" s="31"/>
      <c r="E30" s="32" t="s">
        <v>355</v>
      </c>
    </row>
    <row r="31" spans="1:5" x14ac:dyDescent="0.45">
      <c r="A31" s="24"/>
      <c r="B31" s="35"/>
      <c r="C31" s="35"/>
      <c r="D31" s="35"/>
      <c r="E31" s="36"/>
    </row>
    <row r="32" spans="1:5" ht="14.1" thickBot="1" x14ac:dyDescent="0.5">
      <c r="A32" s="24"/>
      <c r="B32" s="35"/>
      <c r="C32" s="35"/>
      <c r="D32" s="35"/>
      <c r="E32" s="36"/>
    </row>
    <row r="33" spans="1:5" ht="14.7" thickBot="1" x14ac:dyDescent="0.5">
      <c r="A33" s="24"/>
      <c r="B33" s="25" t="s">
        <v>293</v>
      </c>
      <c r="C33" s="26"/>
      <c r="D33" s="27"/>
      <c r="E33" s="28"/>
    </row>
    <row r="34" spans="1:5" ht="14.7" thickBot="1" x14ac:dyDescent="0.5">
      <c r="A34" s="24"/>
      <c r="B34" s="29" t="s">
        <v>85</v>
      </c>
      <c r="C34" s="30"/>
      <c r="D34" s="31"/>
      <c r="E34" s="32" t="s">
        <v>350</v>
      </c>
    </row>
    <row r="35" spans="1:5" ht="14.7" thickBot="1" x14ac:dyDescent="0.5">
      <c r="A35" s="24"/>
      <c r="B35" s="29" t="s">
        <v>86</v>
      </c>
      <c r="C35" s="30"/>
      <c r="D35" s="31"/>
      <c r="E35" s="32" t="s">
        <v>355</v>
      </c>
    </row>
    <row r="36" spans="1:5" ht="14.7" thickBot="1" x14ac:dyDescent="0.5">
      <c r="A36" s="24"/>
      <c r="B36" s="29" t="s">
        <v>294</v>
      </c>
      <c r="C36" s="42"/>
      <c r="D36" s="43"/>
      <c r="E36" s="32" t="s">
        <v>360</v>
      </c>
    </row>
    <row r="37" spans="1:5" ht="14.7" thickBot="1" x14ac:dyDescent="0.5">
      <c r="A37" s="24"/>
      <c r="B37" s="29" t="s">
        <v>88</v>
      </c>
      <c r="C37" s="129"/>
      <c r="D37" s="31"/>
      <c r="E37" s="32" t="s">
        <v>350</v>
      </c>
    </row>
    <row r="38" spans="1:5" ht="14.7" thickBot="1" x14ac:dyDescent="0.5">
      <c r="A38" s="24"/>
      <c r="B38" s="29" t="s">
        <v>89</v>
      </c>
      <c r="C38" s="30"/>
      <c r="D38" s="31"/>
      <c r="E38" s="23" t="s">
        <v>323</v>
      </c>
    </row>
    <row r="39" spans="1:5" ht="14.7" thickBot="1" x14ac:dyDescent="0.5">
      <c r="A39" s="24"/>
      <c r="B39" s="29" t="s">
        <v>90</v>
      </c>
      <c r="C39" s="30"/>
      <c r="D39" s="31"/>
      <c r="E39" s="23" t="s">
        <v>323</v>
      </c>
    </row>
    <row r="40" spans="1:5" ht="14.7" thickBot="1" x14ac:dyDescent="0.5">
      <c r="A40" s="24"/>
      <c r="B40" s="29" t="s">
        <v>91</v>
      </c>
      <c r="C40" s="38"/>
      <c r="D40" s="31"/>
      <c r="E40" s="32" t="s">
        <v>355</v>
      </c>
    </row>
    <row r="41" spans="1:5" ht="14.7" thickBot="1" x14ac:dyDescent="0.5">
      <c r="A41" s="24"/>
      <c r="B41" s="29" t="s">
        <v>92</v>
      </c>
      <c r="C41" s="38"/>
      <c r="D41" s="32"/>
      <c r="E41" s="32" t="s">
        <v>357</v>
      </c>
    </row>
    <row r="42" spans="1:5" ht="14.7" thickBot="1" x14ac:dyDescent="0.5">
      <c r="A42" s="24"/>
      <c r="B42" s="29" t="s">
        <v>93</v>
      </c>
      <c r="C42" s="38"/>
      <c r="D42" s="32"/>
      <c r="E42" s="32" t="s">
        <v>356</v>
      </c>
    </row>
    <row r="43" spans="1:5" ht="14.7" thickBot="1" x14ac:dyDescent="0.5">
      <c r="A43" s="24"/>
      <c r="B43" s="29" t="s">
        <v>94</v>
      </c>
      <c r="C43" s="38"/>
      <c r="D43" s="32"/>
      <c r="E43" s="32" t="s">
        <v>356</v>
      </c>
    </row>
    <row r="44" spans="1:5" ht="14.7" thickBot="1" x14ac:dyDescent="0.5">
      <c r="A44" s="24"/>
      <c r="B44" s="29" t="s">
        <v>95</v>
      </c>
      <c r="C44" s="30"/>
      <c r="D44" s="31"/>
      <c r="E44" s="23" t="s">
        <v>323</v>
      </c>
    </row>
    <row r="45" spans="1:5" ht="14.7" thickBot="1" x14ac:dyDescent="0.5">
      <c r="A45" s="24"/>
      <c r="B45" s="29" t="s">
        <v>96</v>
      </c>
      <c r="C45" s="30"/>
      <c r="D45" s="31"/>
      <c r="E45" s="32" t="s">
        <v>355</v>
      </c>
    </row>
    <row r="46" spans="1:5" ht="14.7" thickBot="1" x14ac:dyDescent="0.5">
      <c r="A46" s="24"/>
      <c r="B46" s="29" t="s">
        <v>97</v>
      </c>
      <c r="C46" s="38"/>
      <c r="D46" s="31"/>
      <c r="E46" s="32" t="s">
        <v>355</v>
      </c>
    </row>
    <row r="47" spans="1:5" ht="14.7" thickBot="1" x14ac:dyDescent="0.5">
      <c r="A47" s="24"/>
      <c r="B47" s="37" t="s">
        <v>98</v>
      </c>
      <c r="C47" s="30"/>
      <c r="D47" s="31"/>
      <c r="E47" s="23" t="s">
        <v>323</v>
      </c>
    </row>
    <row r="48" spans="1:5" ht="14.7" thickBot="1" x14ac:dyDescent="0.5">
      <c r="A48" s="24"/>
      <c r="B48" s="37" t="s">
        <v>99</v>
      </c>
      <c r="C48" s="30"/>
      <c r="D48" s="31"/>
      <c r="E48" s="32" t="s">
        <v>355</v>
      </c>
    </row>
    <row r="49" spans="1:5" ht="14.7" thickBot="1" x14ac:dyDescent="0.5">
      <c r="A49" s="24"/>
      <c r="B49" s="29" t="s">
        <v>100</v>
      </c>
      <c r="C49" s="38"/>
      <c r="D49" s="32"/>
      <c r="E49" s="32" t="s">
        <v>373</v>
      </c>
    </row>
    <row r="50" spans="1:5" ht="14.7" thickBot="1" x14ac:dyDescent="0.5">
      <c r="A50" s="24"/>
      <c r="B50" s="33" t="s">
        <v>101</v>
      </c>
      <c r="C50" s="41"/>
      <c r="D50" s="32"/>
      <c r="E50" s="32" t="s">
        <v>374</v>
      </c>
    </row>
    <row r="51" spans="1:5" x14ac:dyDescent="0.45">
      <c r="A51" s="24"/>
      <c r="B51" s="35"/>
      <c r="C51" s="35"/>
      <c r="D51" s="35"/>
      <c r="E51" s="36"/>
    </row>
    <row r="52" spans="1:5" ht="14.1" thickBot="1" x14ac:dyDescent="0.5">
      <c r="A52" s="24"/>
      <c r="B52" s="35"/>
      <c r="C52" s="35"/>
      <c r="D52" s="35"/>
      <c r="E52" s="36"/>
    </row>
    <row r="53" spans="1:5" ht="14.7" thickBot="1" x14ac:dyDescent="0.5">
      <c r="A53" s="24"/>
      <c r="B53" s="25" t="s">
        <v>295</v>
      </c>
      <c r="C53" s="26"/>
      <c r="D53" s="27"/>
      <c r="E53" s="28"/>
    </row>
    <row r="54" spans="1:5" ht="14.7" thickBot="1" x14ac:dyDescent="0.5">
      <c r="A54" s="24"/>
      <c r="B54" s="33" t="s">
        <v>102</v>
      </c>
      <c r="C54" s="110"/>
      <c r="D54" s="39"/>
      <c r="E54" s="32" t="s">
        <v>302</v>
      </c>
    </row>
    <row r="55" spans="1:5" x14ac:dyDescent="0.45">
      <c r="A55" s="24"/>
      <c r="B55" s="35"/>
      <c r="C55" s="35"/>
      <c r="D55" s="35"/>
      <c r="E55" s="36"/>
    </row>
    <row r="56" spans="1:5" ht="14.1" thickBot="1" x14ac:dyDescent="0.5">
      <c r="A56" s="24"/>
      <c r="B56" s="35"/>
      <c r="C56" s="35"/>
      <c r="D56" s="35"/>
      <c r="E56" s="36"/>
    </row>
    <row r="57" spans="1:5" ht="14.7" thickBot="1" x14ac:dyDescent="0.5">
      <c r="A57" s="24"/>
      <c r="B57" s="25" t="s">
        <v>296</v>
      </c>
      <c r="C57" s="26"/>
      <c r="D57" s="27"/>
      <c r="E57" s="28"/>
    </row>
    <row r="58" spans="1:5" ht="14.7" thickBot="1" x14ac:dyDescent="0.5">
      <c r="A58" s="24"/>
      <c r="B58" s="29" t="s">
        <v>103</v>
      </c>
      <c r="C58" s="38"/>
      <c r="D58" s="32"/>
      <c r="E58" s="32" t="s">
        <v>351</v>
      </c>
    </row>
    <row r="59" spans="1:5" ht="29.1" thickBot="1" x14ac:dyDescent="0.5">
      <c r="A59" s="24"/>
      <c r="B59" s="37" t="s">
        <v>104</v>
      </c>
      <c r="C59" s="120"/>
      <c r="D59" s="32"/>
      <c r="E59" s="23" t="s">
        <v>359</v>
      </c>
    </row>
    <row r="60" spans="1:5" ht="14.7" thickBot="1" x14ac:dyDescent="0.5">
      <c r="A60" s="24"/>
      <c r="B60" s="29" t="s">
        <v>105</v>
      </c>
      <c r="C60" s="30"/>
      <c r="D60" s="31"/>
      <c r="E60" s="23" t="s">
        <v>323</v>
      </c>
    </row>
    <row r="61" spans="1:5" ht="14.7" thickBot="1" x14ac:dyDescent="0.5">
      <c r="A61" s="24"/>
      <c r="B61" s="29" t="s">
        <v>106</v>
      </c>
      <c r="C61" s="38"/>
      <c r="D61" s="32"/>
      <c r="E61" s="32" t="s">
        <v>351</v>
      </c>
    </row>
    <row r="62" spans="1:5" ht="14.7" thickBot="1" x14ac:dyDescent="0.5">
      <c r="A62" s="24"/>
      <c r="B62" s="29" t="s">
        <v>107</v>
      </c>
      <c r="C62" s="120"/>
      <c r="D62" s="44"/>
      <c r="E62" s="32" t="s">
        <v>372</v>
      </c>
    </row>
    <row r="63" spans="1:5" ht="14.7" thickBot="1" x14ac:dyDescent="0.5">
      <c r="A63" s="24"/>
      <c r="B63" s="29" t="s">
        <v>108</v>
      </c>
      <c r="C63" s="120"/>
      <c r="D63" s="44"/>
      <c r="E63" s="32" t="s">
        <v>372</v>
      </c>
    </row>
    <row r="64" spans="1:5" ht="14.7" thickBot="1" x14ac:dyDescent="0.5">
      <c r="A64" s="24"/>
      <c r="B64" s="37" t="s">
        <v>109</v>
      </c>
      <c r="C64" s="38"/>
      <c r="D64" s="32"/>
      <c r="E64" s="23" t="s">
        <v>323</v>
      </c>
    </row>
    <row r="65" spans="1:5" ht="14.7" thickBot="1" x14ac:dyDescent="0.5">
      <c r="A65" s="24"/>
      <c r="B65" s="37" t="s">
        <v>110</v>
      </c>
      <c r="C65" s="38"/>
      <c r="D65" s="32"/>
      <c r="E65" s="23" t="s">
        <v>323</v>
      </c>
    </row>
    <row r="66" spans="1:5" ht="14.7" thickBot="1" x14ac:dyDescent="0.5">
      <c r="A66" s="24"/>
      <c r="B66" s="29" t="s">
        <v>111</v>
      </c>
      <c r="C66" s="30"/>
      <c r="D66" s="31"/>
      <c r="E66" s="23" t="s">
        <v>323</v>
      </c>
    </row>
    <row r="67" spans="1:5" ht="14.7" thickBot="1" x14ac:dyDescent="0.5">
      <c r="A67" s="24"/>
      <c r="B67" s="29" t="s">
        <v>112</v>
      </c>
      <c r="C67" s="30"/>
      <c r="D67" s="31"/>
      <c r="E67" s="23" t="s">
        <v>323</v>
      </c>
    </row>
    <row r="68" spans="1:5" ht="14.7" thickBot="1" x14ac:dyDescent="0.5">
      <c r="A68" s="24"/>
      <c r="B68" s="37" t="s">
        <v>113</v>
      </c>
      <c r="C68" s="38"/>
      <c r="D68" s="32"/>
      <c r="E68" s="23" t="s">
        <v>323</v>
      </c>
    </row>
    <row r="69" spans="1:5" ht="14.7" thickBot="1" x14ac:dyDescent="0.5">
      <c r="A69" s="24"/>
      <c r="B69" s="37" t="s">
        <v>297</v>
      </c>
      <c r="C69" s="38"/>
      <c r="D69" s="32"/>
      <c r="E69" s="23" t="s">
        <v>323</v>
      </c>
    </row>
    <row r="70" spans="1:5" ht="14.7" thickBot="1" x14ac:dyDescent="0.5">
      <c r="A70" s="24"/>
      <c r="B70" s="37" t="s">
        <v>115</v>
      </c>
      <c r="C70" s="38"/>
      <c r="D70" s="32"/>
      <c r="E70" s="23" t="s">
        <v>323</v>
      </c>
    </row>
    <row r="71" spans="1:5" ht="14.7" thickBot="1" x14ac:dyDescent="0.5">
      <c r="A71" s="24"/>
      <c r="B71" s="29" t="s">
        <v>116</v>
      </c>
      <c r="C71" s="38"/>
      <c r="D71" s="32"/>
      <c r="E71" s="32" t="s">
        <v>351</v>
      </c>
    </row>
    <row r="72" spans="1:5" ht="14.7" thickBot="1" x14ac:dyDescent="0.5">
      <c r="A72" s="24"/>
      <c r="B72" s="37" t="s">
        <v>117</v>
      </c>
      <c r="C72" s="38"/>
      <c r="D72" s="32"/>
      <c r="E72" s="32" t="s">
        <v>351</v>
      </c>
    </row>
    <row r="73" spans="1:5" ht="29.1" thickBot="1" x14ac:dyDescent="0.5">
      <c r="A73" s="24"/>
      <c r="B73" s="29" t="s">
        <v>118</v>
      </c>
      <c r="C73" s="120"/>
      <c r="D73" s="32"/>
      <c r="E73" s="32" t="s">
        <v>363</v>
      </c>
    </row>
    <row r="74" spans="1:5" ht="14.7" thickBot="1" x14ac:dyDescent="0.5">
      <c r="A74" s="24"/>
      <c r="B74" s="29" t="s">
        <v>119</v>
      </c>
      <c r="C74" s="30"/>
      <c r="D74" s="31"/>
      <c r="E74" s="23" t="s">
        <v>323</v>
      </c>
    </row>
    <row r="75" spans="1:5" ht="14.7" thickBot="1" x14ac:dyDescent="0.5">
      <c r="A75" s="24"/>
      <c r="B75" s="29" t="s">
        <v>120</v>
      </c>
      <c r="C75" s="30"/>
      <c r="D75" s="31"/>
      <c r="E75" s="23" t="s">
        <v>323</v>
      </c>
    </row>
    <row r="76" spans="1:5" ht="14.7" thickBot="1" x14ac:dyDescent="0.5">
      <c r="A76" s="24"/>
      <c r="B76" s="29" t="s">
        <v>121</v>
      </c>
      <c r="C76" s="30"/>
      <c r="D76" s="31"/>
      <c r="E76" s="23" t="s">
        <v>323</v>
      </c>
    </row>
    <row r="77" spans="1:5" ht="14.7" thickBot="1" x14ac:dyDescent="0.5">
      <c r="A77" s="24"/>
      <c r="B77" s="29" t="s">
        <v>122</v>
      </c>
      <c r="C77" s="30"/>
      <c r="D77" s="31"/>
      <c r="E77" s="32" t="s">
        <v>355</v>
      </c>
    </row>
    <row r="78" spans="1:5" ht="14.7" thickBot="1" x14ac:dyDescent="0.5">
      <c r="A78" s="24"/>
      <c r="B78" s="29" t="s">
        <v>123</v>
      </c>
      <c r="C78" s="30"/>
      <c r="D78" s="31"/>
      <c r="E78" s="23" t="s">
        <v>323</v>
      </c>
    </row>
    <row r="79" spans="1:5" ht="14.7" thickBot="1" x14ac:dyDescent="0.5">
      <c r="A79" s="24"/>
      <c r="B79" s="29" t="s">
        <v>124</v>
      </c>
      <c r="C79" s="30"/>
      <c r="D79" s="31"/>
      <c r="E79" s="32" t="s">
        <v>355</v>
      </c>
    </row>
    <row r="80" spans="1:5" ht="14.7" thickBot="1" x14ac:dyDescent="0.5">
      <c r="A80" s="24"/>
      <c r="B80" s="29" t="s">
        <v>125</v>
      </c>
      <c r="C80" s="30"/>
      <c r="D80" s="31"/>
      <c r="E80" s="23" t="s">
        <v>323</v>
      </c>
    </row>
    <row r="81" spans="1:5" ht="14.7" thickBot="1" x14ac:dyDescent="0.5">
      <c r="A81" s="24"/>
      <c r="B81" s="29" t="s">
        <v>126</v>
      </c>
      <c r="C81" s="30"/>
      <c r="D81" s="31"/>
      <c r="E81" s="32" t="s">
        <v>355</v>
      </c>
    </row>
    <row r="82" spans="1:5" ht="14.7" thickBot="1" x14ac:dyDescent="0.5">
      <c r="A82" s="24"/>
      <c r="B82" s="29" t="s">
        <v>127</v>
      </c>
      <c r="C82" s="30"/>
      <c r="D82" s="31"/>
      <c r="E82" s="23" t="s">
        <v>323</v>
      </c>
    </row>
    <row r="83" spans="1:5" ht="14.7" thickBot="1" x14ac:dyDescent="0.5">
      <c r="A83" s="24"/>
      <c r="B83" s="29" t="s">
        <v>128</v>
      </c>
      <c r="C83" s="30"/>
      <c r="D83" s="31"/>
      <c r="E83" s="23" t="s">
        <v>323</v>
      </c>
    </row>
    <row r="84" spans="1:5" ht="14.7" thickBot="1" x14ac:dyDescent="0.5">
      <c r="A84" s="24"/>
      <c r="B84" s="29" t="s">
        <v>364</v>
      </c>
      <c r="C84" s="30"/>
      <c r="D84" s="31"/>
      <c r="E84" s="23" t="s">
        <v>323</v>
      </c>
    </row>
    <row r="85" spans="1:5" ht="14.7" thickBot="1" x14ac:dyDescent="0.5">
      <c r="A85" s="24"/>
      <c r="B85" s="29" t="s">
        <v>129</v>
      </c>
      <c r="C85" s="30"/>
      <c r="D85" s="31"/>
      <c r="E85" s="23" t="s">
        <v>323</v>
      </c>
    </row>
    <row r="86" spans="1:5" ht="14.7" thickBot="1" x14ac:dyDescent="0.5">
      <c r="A86" s="24"/>
      <c r="B86" s="29" t="s">
        <v>130</v>
      </c>
      <c r="C86" s="30"/>
      <c r="D86" s="31"/>
      <c r="E86" s="23" t="s">
        <v>323</v>
      </c>
    </row>
    <row r="87" spans="1:5" ht="14.7" thickBot="1" x14ac:dyDescent="0.5">
      <c r="A87" s="24"/>
      <c r="B87" s="29" t="s">
        <v>131</v>
      </c>
      <c r="C87" s="30"/>
      <c r="D87" s="31"/>
      <c r="E87" s="23" t="s">
        <v>323</v>
      </c>
    </row>
    <row r="88" spans="1:5" ht="14.7" thickBot="1" x14ac:dyDescent="0.5">
      <c r="A88" s="24"/>
      <c r="B88" s="29" t="s">
        <v>132</v>
      </c>
      <c r="C88" s="30"/>
      <c r="D88" s="31"/>
      <c r="E88" s="23" t="s">
        <v>323</v>
      </c>
    </row>
    <row r="89" spans="1:5" ht="14.7" thickBot="1" x14ac:dyDescent="0.5">
      <c r="A89" s="24"/>
      <c r="B89" s="29" t="s">
        <v>133</v>
      </c>
      <c r="C89" s="30"/>
      <c r="D89" s="31"/>
      <c r="E89" s="23" t="s">
        <v>323</v>
      </c>
    </row>
    <row r="90" spans="1:5" ht="14.7" thickBot="1" x14ac:dyDescent="0.5">
      <c r="A90" s="24"/>
      <c r="B90" s="33" t="s">
        <v>134</v>
      </c>
      <c r="C90" s="41"/>
      <c r="D90" s="32"/>
      <c r="E90" s="32" t="s">
        <v>326</v>
      </c>
    </row>
    <row r="91" spans="1:5" x14ac:dyDescent="0.45">
      <c r="A91" s="24"/>
      <c r="B91" s="45"/>
      <c r="C91" s="45"/>
      <c r="D91" s="45"/>
      <c r="E91" s="45"/>
    </row>
    <row r="92" spans="1:5" ht="14.1" thickBot="1" x14ac:dyDescent="0.5">
      <c r="A92" s="24"/>
      <c r="B92" s="45"/>
      <c r="C92" s="45"/>
      <c r="D92" s="45"/>
      <c r="E92" s="45"/>
    </row>
    <row r="93" spans="1:5" ht="14.7" thickBot="1" x14ac:dyDescent="0.5">
      <c r="A93" s="46"/>
      <c r="B93" s="25" t="s">
        <v>337</v>
      </c>
      <c r="C93" s="26"/>
      <c r="D93" s="47"/>
      <c r="E93" s="27"/>
    </row>
    <row r="94" spans="1:5" ht="14.7" thickBot="1" x14ac:dyDescent="0.6">
      <c r="A94" s="46"/>
      <c r="B94" s="48" t="s">
        <v>319</v>
      </c>
      <c r="C94" s="30"/>
      <c r="D94" s="31"/>
      <c r="E94" s="23" t="s">
        <v>323</v>
      </c>
    </row>
    <row r="95" spans="1:5" ht="14.7" thickBot="1" x14ac:dyDescent="0.5">
      <c r="A95" s="46"/>
      <c r="B95" s="49" t="s">
        <v>303</v>
      </c>
      <c r="C95" s="30"/>
      <c r="D95" s="31"/>
      <c r="E95" s="23" t="s">
        <v>323</v>
      </c>
    </row>
    <row r="96" spans="1:5" ht="14.7" thickBot="1" x14ac:dyDescent="0.5">
      <c r="A96" s="46"/>
      <c r="B96" s="49" t="s">
        <v>304</v>
      </c>
      <c r="C96" s="30"/>
      <c r="D96" s="31"/>
      <c r="E96" s="23" t="s">
        <v>323</v>
      </c>
    </row>
    <row r="97" spans="1:5" ht="14.7" thickBot="1" x14ac:dyDescent="0.5">
      <c r="A97" s="46"/>
      <c r="B97" s="49" t="s">
        <v>305</v>
      </c>
      <c r="C97" s="30"/>
      <c r="D97" s="31"/>
      <c r="E97" s="23" t="s">
        <v>323</v>
      </c>
    </row>
    <row r="98" spans="1:5" ht="14.7" thickBot="1" x14ac:dyDescent="0.5">
      <c r="A98" s="46"/>
      <c r="B98" s="49" t="s">
        <v>306</v>
      </c>
      <c r="C98" s="30"/>
      <c r="D98" s="31"/>
      <c r="E98" s="23" t="s">
        <v>323</v>
      </c>
    </row>
    <row r="99" spans="1:5" ht="14.7" thickBot="1" x14ac:dyDescent="0.5">
      <c r="A99" s="46"/>
      <c r="B99" s="49" t="s">
        <v>307</v>
      </c>
      <c r="C99" s="30"/>
      <c r="D99" s="31"/>
      <c r="E99" s="23" t="s">
        <v>323</v>
      </c>
    </row>
    <row r="100" spans="1:5" ht="14.7" thickBot="1" x14ac:dyDescent="0.5">
      <c r="A100" s="46"/>
      <c r="B100" s="49" t="s">
        <v>308</v>
      </c>
      <c r="C100" s="30"/>
      <c r="D100" s="31"/>
      <c r="E100" s="23" t="s">
        <v>323</v>
      </c>
    </row>
    <row r="101" spans="1:5" ht="14.7" thickBot="1" x14ac:dyDescent="0.5">
      <c r="A101" s="46"/>
      <c r="B101" s="49" t="s">
        <v>309</v>
      </c>
      <c r="C101" s="30"/>
      <c r="D101" s="31"/>
      <c r="E101" s="23" t="s">
        <v>323</v>
      </c>
    </row>
    <row r="102" spans="1:5" ht="14.7" thickBot="1" x14ac:dyDescent="0.5">
      <c r="A102" s="46"/>
      <c r="B102" s="49" t="s">
        <v>310</v>
      </c>
      <c r="C102" s="30"/>
      <c r="D102" s="31"/>
      <c r="E102" s="23" t="s">
        <v>323</v>
      </c>
    </row>
    <row r="103" spans="1:5" ht="14.7" thickBot="1" x14ac:dyDescent="0.5">
      <c r="A103" s="46"/>
      <c r="B103" s="49" t="s">
        <v>311</v>
      </c>
      <c r="C103" s="30"/>
      <c r="D103" s="31"/>
      <c r="E103" s="23" t="s">
        <v>323</v>
      </c>
    </row>
    <row r="104" spans="1:5" ht="14.7" thickBot="1" x14ac:dyDescent="0.5">
      <c r="A104" s="46"/>
      <c r="B104" s="49" t="s">
        <v>312</v>
      </c>
      <c r="C104" s="30"/>
      <c r="D104" s="31"/>
      <c r="E104" s="23" t="s">
        <v>323</v>
      </c>
    </row>
    <row r="105" spans="1:5" ht="14.7" thickBot="1" x14ac:dyDescent="0.5">
      <c r="A105" s="46"/>
      <c r="B105" s="49" t="s">
        <v>314</v>
      </c>
      <c r="C105" s="30"/>
      <c r="D105" s="31"/>
      <c r="E105" s="23" t="s">
        <v>323</v>
      </c>
    </row>
    <row r="106" spans="1:5" ht="14.7" thickBot="1" x14ac:dyDescent="0.5">
      <c r="A106" s="46"/>
      <c r="B106" s="49" t="s">
        <v>313</v>
      </c>
      <c r="C106" s="30"/>
      <c r="D106" s="31"/>
      <c r="E106" s="23" t="s">
        <v>323</v>
      </c>
    </row>
    <row r="107" spans="1:5" ht="14.7" thickBot="1" x14ac:dyDescent="0.5">
      <c r="A107" s="46"/>
      <c r="B107" s="49" t="s">
        <v>315</v>
      </c>
      <c r="C107" s="30"/>
      <c r="D107" s="31"/>
      <c r="E107" s="23" t="s">
        <v>323</v>
      </c>
    </row>
    <row r="108" spans="1:5" ht="14.7" thickBot="1" x14ac:dyDescent="0.5">
      <c r="A108" s="46"/>
      <c r="B108" s="49" t="s">
        <v>316</v>
      </c>
      <c r="C108" s="30"/>
      <c r="D108" s="31"/>
      <c r="E108" s="23" t="s">
        <v>323</v>
      </c>
    </row>
    <row r="109" spans="1:5" ht="14.7" thickBot="1" x14ac:dyDescent="0.5">
      <c r="A109" s="46"/>
      <c r="B109" s="49" t="s">
        <v>317</v>
      </c>
      <c r="C109" s="30"/>
      <c r="D109" s="31"/>
      <c r="E109" s="23" t="s">
        <v>323</v>
      </c>
    </row>
    <row r="110" spans="1:5" ht="14.7" thickBot="1" x14ac:dyDescent="0.5">
      <c r="A110" s="46"/>
      <c r="B110" s="49" t="s">
        <v>318</v>
      </c>
      <c r="C110" s="30"/>
      <c r="D110" s="31"/>
      <c r="E110" s="23" t="s">
        <v>323</v>
      </c>
    </row>
    <row r="111" spans="1:5" ht="14.7" thickBot="1" x14ac:dyDescent="0.5">
      <c r="A111" s="46"/>
      <c r="B111" s="49" t="s">
        <v>362</v>
      </c>
      <c r="C111" s="30"/>
      <c r="D111" s="31"/>
      <c r="E111" s="23" t="s">
        <v>323</v>
      </c>
    </row>
    <row r="112" spans="1:5" ht="14.7" thickBot="1" x14ac:dyDescent="0.5">
      <c r="A112" s="46"/>
      <c r="B112" s="49" t="s">
        <v>361</v>
      </c>
      <c r="C112" s="30"/>
      <c r="D112" s="31"/>
      <c r="E112" s="23" t="s">
        <v>323</v>
      </c>
    </row>
    <row r="113" spans="1:5" ht="14.7" thickBot="1" x14ac:dyDescent="0.5">
      <c r="A113" s="46"/>
      <c r="B113" s="49" t="s">
        <v>10</v>
      </c>
      <c r="C113" s="30"/>
      <c r="D113" s="31"/>
      <c r="E113" s="23" t="s">
        <v>323</v>
      </c>
    </row>
    <row r="114" spans="1:5" ht="14.7" thickBot="1" x14ac:dyDescent="0.5">
      <c r="A114" s="24"/>
      <c r="B114" s="33" t="s">
        <v>298</v>
      </c>
      <c r="C114" s="34"/>
      <c r="D114" s="31"/>
      <c r="E114" s="32" t="s">
        <v>355</v>
      </c>
    </row>
    <row r="115" spans="1:5" x14ac:dyDescent="0.45">
      <c r="A115" s="24"/>
      <c r="B115" s="45"/>
      <c r="C115" s="45"/>
      <c r="D115" s="45"/>
      <c r="E115" s="45"/>
    </row>
    <row r="116" spans="1:5" ht="14.1" thickBot="1" x14ac:dyDescent="0.5">
      <c r="B116" s="45"/>
      <c r="C116" s="45"/>
      <c r="D116" s="45"/>
      <c r="E116" s="45"/>
    </row>
    <row r="117" spans="1:5" ht="14.7" thickBot="1" x14ac:dyDescent="0.5">
      <c r="A117" s="24"/>
      <c r="B117" s="25" t="s">
        <v>280</v>
      </c>
      <c r="C117" s="26"/>
      <c r="D117" s="27"/>
      <c r="E117" s="20" t="s">
        <v>325</v>
      </c>
    </row>
    <row r="118" spans="1:5" ht="14.7" thickBot="1" x14ac:dyDescent="0.5">
      <c r="A118" s="24"/>
      <c r="B118" s="29" t="s">
        <v>299</v>
      </c>
      <c r="C118" s="50"/>
      <c r="D118" s="51"/>
      <c r="E118" s="23" t="s">
        <v>349</v>
      </c>
    </row>
    <row r="119" spans="1:5" ht="14.7" thickBot="1" x14ac:dyDescent="0.5">
      <c r="A119" s="24"/>
      <c r="B119" s="33" t="s">
        <v>300</v>
      </c>
      <c r="C119" s="52"/>
      <c r="D119" s="51"/>
      <c r="E119" s="23" t="s">
        <v>358</v>
      </c>
    </row>
    <row r="120" spans="1:5" x14ac:dyDescent="0.45">
      <c r="A120" s="24"/>
      <c r="B120" s="21"/>
      <c r="C120" s="21"/>
      <c r="D120" s="21"/>
      <c r="E120" s="53"/>
    </row>
  </sheetData>
  <dataValidations count="16">
    <dataValidation type="date" operator="greaterThan" allowBlank="1" showInputMessage="1" showErrorMessage="1" sqref="C54 C21" xr:uid="{64B287FF-0870-42E9-AAA0-D7881A91A94D}">
      <formula1>43831</formula1>
    </dataValidation>
    <dataValidation type="textLength" operator="equal" showInputMessage="1" showErrorMessage="1" sqref="C27" xr:uid="{07F4530E-C1C0-459E-9804-7DB2304AAA84}">
      <formula1>5</formula1>
    </dataValidation>
    <dataValidation type="whole" showInputMessage="1" showErrorMessage="1" sqref="C36" xr:uid="{8A13F8A7-62F0-4F36-83C5-5EBFBA5DC5CB}">
      <formula1>1</formula1>
      <formula2>99</formula2>
    </dataValidation>
    <dataValidation type="whole" showInputMessage="1" showErrorMessage="1" sqref="C90" xr:uid="{EC04AD93-4722-49CC-9328-C701E4792A2A}">
      <formula1>1</formula1>
      <formula2>5</formula2>
    </dataValidation>
    <dataValidation type="whole" showInputMessage="1" showErrorMessage="1" sqref="C49:C50" xr:uid="{C080C47D-5D6F-4BD2-AA43-EC1F645F0EE9}">
      <formula1>1</formula1>
      <formula2>99999</formula2>
    </dataValidation>
    <dataValidation type="decimal" showInputMessage="1" showErrorMessage="1" sqref="C62:C63" xr:uid="{F59C8183-0EB8-4A4B-BF14-EFDA966066FD}">
      <formula1>0.01</formula1>
      <formula2>9999999.99</formula2>
    </dataValidation>
    <dataValidation type="textLength" operator="greaterThan" showInputMessage="1" showErrorMessage="1" sqref="C118" xr:uid="{1D893AAE-3964-4ED9-9F1D-68FAEBBE78C1}">
      <formula1>0</formula1>
    </dataValidation>
    <dataValidation type="textLength" allowBlank="1" showInputMessage="1" showErrorMessage="1" sqref="C22 C34 C37" xr:uid="{DFDFDEE1-D432-42F6-9C1F-D98ABE39C471}">
      <formula1>0</formula1>
      <formula2>100</formula2>
    </dataValidation>
    <dataValidation type="whole" showInputMessage="1" showErrorMessage="1" sqref="C61 C58 C71:C72" xr:uid="{A40C3595-8D6D-4E7D-B363-F197553142A1}">
      <formula1>0</formula1>
      <formula2>9999</formula2>
    </dataValidation>
    <dataValidation type="whole" showInputMessage="1" showErrorMessage="1" sqref="C42:C43" xr:uid="{524C5625-C3FB-4BF5-975D-EF48D8F5686F}">
      <formula1>0</formula1>
      <formula2>999</formula2>
    </dataValidation>
    <dataValidation type="textLength" showInputMessage="1" showErrorMessage="1" sqref="C35 C48 C77 C114 C81 C79 C11:C12 C18:C20 C29:C30 C45:C46 C40" xr:uid="{A617371C-9F3C-4075-912C-BCA692357507}">
      <formula1>1</formula1>
      <formula2>100</formula2>
    </dataValidation>
    <dataValidation type="decimal" allowBlank="1" showInputMessage="1" showErrorMessage="1" sqref="C59" xr:uid="{95D6A010-CB7D-444D-AEDC-3E539A357C54}">
      <formula1>1</formula1>
      <formula2>100</formula2>
    </dataValidation>
    <dataValidation type="decimal" showInputMessage="1" showErrorMessage="1" sqref="C73" xr:uid="{6A3D36F1-C5AB-4681-86DD-EE7F53DA49D1}">
      <formula1>0</formula1>
      <formula2>10</formula2>
    </dataValidation>
    <dataValidation type="whole" operator="greaterThanOrEqual" allowBlank="1" showInputMessage="1" showErrorMessage="1" sqref="C41" xr:uid="{33CFB84C-6E09-496C-B870-ECBEF76CE61B}">
      <formula1>1700</formula1>
    </dataValidation>
    <dataValidation type="textLength" operator="greaterThan" allowBlank="1" showInputMessage="1" showErrorMessage="1" sqref="C119" xr:uid="{5C1D7302-AC4C-48AB-BEE0-78BD168F15D5}">
      <formula1>0</formula1>
    </dataValidation>
    <dataValidation allowBlank="1" sqref="D1:D1048576" xr:uid="{EBE4F06F-D752-43F8-BC6D-5E60305D997D}"/>
  </dataValidations>
  <pageMargins left="0.7" right="0.7" top="0.75" bottom="0.75" header="0.3" footer="0.3"/>
  <pageSetup scale="59" orientation="portrait" r:id="rId1"/>
  <headerFooter>
    <oddHeader>&amp;C&amp;"Source Sans Pro,Regular"&amp;F</oddHeader>
    <oddFooter>&amp;L&amp;"Source Sans Pro,Regular"© 2021 Fannie Mae. Trademarks of Fannie Mae.
&amp;A&amp;C&amp;"Source Sans Pro,Regular"Form 4099.E.PCA - January 2021&amp;R&amp;"Source Sans Pro,Regular"Page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xr:uid="{8B2081FF-9D03-4024-90DF-CDAF5D1A471D}">
          <x14:formula1>
            <xm:f>'Reference Values'!$C$1:$C$1</xm:f>
          </x14:formula1>
          <xm:sqref>C16</xm:sqref>
        </x14:dataValidation>
        <x14:dataValidation type="list" showInputMessage="1" showErrorMessage="1" xr:uid="{B86D178B-F3BA-4728-BED1-0B32EB8D2968}">
          <x14:formula1>
            <xm:f>'Reference Values'!$Z$1:$AA$1</xm:f>
          </x14:formula1>
          <xm:sqref>C17</xm:sqref>
        </x14:dataValidation>
        <x14:dataValidation type="list" showInputMessage="1" showErrorMessage="1" xr:uid="{C2F7BAA6-7BC5-468E-9549-5E386780A0C1}">
          <x14:formula1>
            <xm:f>'Reference Values'!$A$2:$AZ$2</xm:f>
          </x14:formula1>
          <xm:sqref>C28</xm:sqref>
        </x14:dataValidation>
        <x14:dataValidation type="list" showInputMessage="1" showErrorMessage="1" xr:uid="{A250170C-B2F5-4EF6-846B-14D766D02AE4}">
          <x14:formula1>
            <xm:f>'Reference Values'!$X$1:$X$1</xm:f>
          </x14:formula1>
          <xm:sqref>C23</xm:sqref>
        </x14:dataValidation>
        <x14:dataValidation type="list" showInputMessage="1" showErrorMessage="1" xr:uid="{5D519CFE-49E3-4082-9367-9F212B0B97F4}">
          <x14:formula1>
            <xm:f>'Reference Values'!$A$1:$B$1</xm:f>
          </x14:formula1>
          <xm:sqref>C113 C38:C39 C60 C74:C75 C64:C70 C94:C110 C82:C83 C85:C89</xm:sqref>
        </x14:dataValidation>
        <x14:dataValidation type="list" showInputMessage="1" showErrorMessage="1" xr:uid="{4817A71E-1C04-423B-937A-A70C289A4F4E}">
          <x14:formula1>
            <xm:f>'Reference Values'!$O$1:$T$1</xm:f>
          </x14:formula1>
          <xm:sqref>C44</xm:sqref>
        </x14:dataValidation>
        <x14:dataValidation type="list" showInputMessage="1" showErrorMessage="1" xr:uid="{09905B8A-BB34-4DF1-A394-324DABA4F276}">
          <x14:formula1>
            <xm:f>'Reference Values'!$D$1:$G$1</xm:f>
          </x14:formula1>
          <xm:sqref>C47</xm:sqref>
        </x14:dataValidation>
        <x14:dataValidation type="list" showInputMessage="1" showErrorMessage="1" xr:uid="{30A5E56C-5C65-4A2B-A8A8-B4B4869D7065}">
          <x14:formula1>
            <xm:f>'Reference Values'!$U$1:$W$1</xm:f>
          </x14:formula1>
          <xm:sqref>C76</xm:sqref>
        </x14:dataValidation>
        <x14:dataValidation type="list" showInputMessage="1" showErrorMessage="1" xr:uid="{D5E60E80-D80C-4C38-B98B-4EB73A223994}">
          <x14:formula1>
            <xm:f>'Reference Values'!$H$1:$N$1</xm:f>
          </x14:formula1>
          <xm:sqref>C78 C80</xm:sqref>
        </x14:dataValidation>
        <x14:dataValidation type="list" allowBlank="1" showInputMessage="1" showErrorMessage="1" xr:uid="{17AA1B4A-B1AB-4A49-85C8-B423F1AD89FB}">
          <x14:formula1>
            <xm:f>'Reference Values'!$A$1:$B$1</xm:f>
          </x14:formula1>
          <xm:sqref>C111:C112 C84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54F1B-60C7-4927-9A1F-D4BD727F1D5E}">
  <dimension ref="B6:AB111"/>
  <sheetViews>
    <sheetView showGridLines="0" showZeros="0" zoomScaleNormal="100" workbookViewId="0">
      <pane ySplit="10" topLeftCell="A11" activePane="bottomLeft" state="frozen"/>
      <selection activeCell="G14" sqref="G14"/>
      <selection pane="bottomLeft" activeCell="A6" sqref="A6"/>
    </sheetView>
  </sheetViews>
  <sheetFormatPr defaultColWidth="8.83984375" defaultRowHeight="14.4" x14ac:dyDescent="0.55000000000000004"/>
  <cols>
    <col min="1" max="1" width="8.83984375" style="2" customWidth="1"/>
    <col min="2" max="2" width="12.83984375" style="2" customWidth="1"/>
    <col min="3" max="3" width="17.05078125" style="2" customWidth="1"/>
    <col min="4" max="5" width="13" style="2" customWidth="1"/>
    <col min="6" max="7" width="38.05078125" style="2" customWidth="1"/>
    <col min="8" max="8" width="17.578125" style="2" customWidth="1"/>
    <col min="9" max="9" width="56.83984375" style="2" bestFit="1" customWidth="1"/>
    <col min="10" max="10" width="24.83984375" style="2" customWidth="1"/>
    <col min="11" max="11" width="19.83984375" style="2" customWidth="1"/>
    <col min="12" max="13" width="11.83984375" style="2" customWidth="1"/>
    <col min="14" max="28" width="11.734375" style="2" customWidth="1"/>
    <col min="29" max="16384" width="8.83984375" style="2"/>
  </cols>
  <sheetData>
    <row r="6" spans="2:28" ht="20.399999999999999" x14ac:dyDescent="0.55000000000000004">
      <c r="B6" s="1" t="s">
        <v>370</v>
      </c>
    </row>
    <row r="7" spans="2:28" ht="14.7" thickBot="1" x14ac:dyDescent="0.6">
      <c r="E7" s="9"/>
      <c r="G7" s="9"/>
      <c r="H7" s="9"/>
      <c r="I7" s="9"/>
      <c r="J7" s="9"/>
      <c r="K7" s="9"/>
      <c r="L7" s="9"/>
    </row>
    <row r="8" spans="2:28" s="70" customFormat="1" ht="31.5" thickBot="1" x14ac:dyDescent="0.6">
      <c r="B8" s="151" t="s">
        <v>330</v>
      </c>
      <c r="C8" s="152"/>
      <c r="D8" s="152"/>
      <c r="E8" s="153"/>
      <c r="F8" s="148" t="s">
        <v>327</v>
      </c>
      <c r="G8" s="149"/>
      <c r="H8" s="150"/>
      <c r="I8" s="71" t="s">
        <v>328</v>
      </c>
      <c r="J8" s="74" t="s">
        <v>154</v>
      </c>
      <c r="K8" s="72">
        <v>0.03</v>
      </c>
      <c r="L8" s="130"/>
      <c r="M8" s="69"/>
      <c r="N8" s="68"/>
      <c r="O8" s="68"/>
      <c r="P8" s="68"/>
      <c r="Q8" s="68"/>
      <c r="R8" s="68"/>
      <c r="S8" s="146" t="s">
        <v>329</v>
      </c>
      <c r="T8" s="146"/>
      <c r="U8" s="146"/>
      <c r="V8" s="146"/>
      <c r="W8" s="146"/>
      <c r="X8" s="146"/>
      <c r="Y8" s="146"/>
      <c r="Z8" s="146"/>
      <c r="AA8" s="146"/>
      <c r="AB8" s="147"/>
    </row>
    <row r="9" spans="2:28" ht="14.7" thickBot="1" x14ac:dyDescent="0.6">
      <c r="B9" s="20"/>
      <c r="E9" s="9"/>
      <c r="G9" s="9"/>
      <c r="H9" s="9"/>
      <c r="I9" s="9"/>
      <c r="J9" s="9"/>
      <c r="K9" s="9"/>
      <c r="L9" s="9"/>
      <c r="M9" s="9"/>
    </row>
    <row r="10" spans="2:28" s="77" customFormat="1" ht="43.5" thickBot="1" x14ac:dyDescent="0.6">
      <c r="B10" s="73" t="s">
        <v>299</v>
      </c>
      <c r="C10" s="74" t="s">
        <v>300</v>
      </c>
      <c r="D10" s="74" t="s">
        <v>79</v>
      </c>
      <c r="E10" s="26" t="s">
        <v>258</v>
      </c>
      <c r="F10" s="73" t="s">
        <v>257</v>
      </c>
      <c r="G10" s="74" t="s">
        <v>259</v>
      </c>
      <c r="H10" s="75" t="s">
        <v>260</v>
      </c>
      <c r="I10" s="76" t="s">
        <v>261</v>
      </c>
      <c r="J10" s="74" t="s">
        <v>262</v>
      </c>
      <c r="K10" s="74" t="s">
        <v>263</v>
      </c>
      <c r="L10" s="74" t="s">
        <v>366</v>
      </c>
      <c r="M10" s="74" t="s">
        <v>264</v>
      </c>
      <c r="N10" s="74" t="s">
        <v>265</v>
      </c>
      <c r="O10" s="74" t="s">
        <v>266</v>
      </c>
      <c r="P10" s="74" t="s">
        <v>267</v>
      </c>
      <c r="Q10" s="74" t="s">
        <v>268</v>
      </c>
      <c r="R10" s="74" t="s">
        <v>269</v>
      </c>
      <c r="S10" s="74" t="s">
        <v>270</v>
      </c>
      <c r="T10" s="74" t="s">
        <v>271</v>
      </c>
      <c r="U10" s="74" t="s">
        <v>272</v>
      </c>
      <c r="V10" s="74" t="s">
        <v>273</v>
      </c>
      <c r="W10" s="74" t="s">
        <v>274</v>
      </c>
      <c r="X10" s="74" t="s">
        <v>275</v>
      </c>
      <c r="Y10" s="74" t="s">
        <v>276</v>
      </c>
      <c r="Z10" s="74" t="s">
        <v>277</v>
      </c>
      <c r="AA10" s="74" t="s">
        <v>278</v>
      </c>
      <c r="AB10" s="75" t="s">
        <v>279</v>
      </c>
    </row>
    <row r="11" spans="2:28" ht="14.7" thickBot="1" x14ac:dyDescent="0.6">
      <c r="B11" s="62">
        <f>'PCA Data Input'!C118</f>
        <v>0</v>
      </c>
      <c r="C11" s="63">
        <f>'PCA Data Input'!C119</f>
        <v>0</v>
      </c>
      <c r="D11" s="64"/>
      <c r="E11" s="65"/>
      <c r="F11" s="58"/>
      <c r="G11" s="59"/>
      <c r="H11" s="112"/>
      <c r="I11" s="60"/>
      <c r="J11" s="59"/>
      <c r="K11" s="115"/>
      <c r="L11" s="103"/>
      <c r="M11" s="103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2"/>
    </row>
    <row r="12" spans="2:28" ht="14.7" thickBot="1" x14ac:dyDescent="0.6">
      <c r="B12" s="10">
        <f>B11</f>
        <v>0</v>
      </c>
      <c r="C12" s="11">
        <f>C11</f>
        <v>0</v>
      </c>
      <c r="D12" s="54"/>
      <c r="E12" s="55"/>
      <c r="F12" s="12"/>
      <c r="G12" s="13"/>
      <c r="H12" s="113"/>
      <c r="I12" s="60"/>
      <c r="J12" s="59"/>
      <c r="K12" s="116"/>
      <c r="L12" s="11"/>
      <c r="M12" s="11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3"/>
    </row>
    <row r="13" spans="2:28" ht="14.7" thickBot="1" x14ac:dyDescent="0.6">
      <c r="B13" s="10">
        <f t="shared" ref="B13:B76" si="0">B12</f>
        <v>0</v>
      </c>
      <c r="C13" s="11">
        <f t="shared" ref="C13:C76" si="1">C12</f>
        <v>0</v>
      </c>
      <c r="D13" s="54"/>
      <c r="E13" s="55"/>
      <c r="F13" s="12"/>
      <c r="G13" s="13"/>
      <c r="H13" s="113"/>
      <c r="I13" s="60"/>
      <c r="J13" s="59"/>
      <c r="K13" s="116"/>
      <c r="L13" s="11"/>
      <c r="M13" s="11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3"/>
    </row>
    <row r="14" spans="2:28" ht="14.7" thickBot="1" x14ac:dyDescent="0.6">
      <c r="B14" s="10">
        <f t="shared" si="0"/>
        <v>0</v>
      </c>
      <c r="C14" s="11">
        <f t="shared" si="1"/>
        <v>0</v>
      </c>
      <c r="D14" s="54"/>
      <c r="E14" s="55"/>
      <c r="F14" s="12"/>
      <c r="G14" s="13"/>
      <c r="H14" s="113"/>
      <c r="I14" s="60"/>
      <c r="J14" s="59"/>
      <c r="K14" s="116"/>
      <c r="L14" s="11"/>
      <c r="M14" s="11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3"/>
    </row>
    <row r="15" spans="2:28" ht="14.7" thickBot="1" x14ac:dyDescent="0.6">
      <c r="B15" s="10">
        <f t="shared" si="0"/>
        <v>0</v>
      </c>
      <c r="C15" s="11">
        <f t="shared" si="1"/>
        <v>0</v>
      </c>
      <c r="D15" s="54"/>
      <c r="E15" s="55"/>
      <c r="F15" s="12"/>
      <c r="G15" s="13"/>
      <c r="H15" s="113"/>
      <c r="I15" s="60"/>
      <c r="J15" s="59"/>
      <c r="K15" s="116"/>
      <c r="L15" s="11"/>
      <c r="M15" s="11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3"/>
    </row>
    <row r="16" spans="2:28" ht="14.7" thickBot="1" x14ac:dyDescent="0.6">
      <c r="B16" s="10">
        <f t="shared" si="0"/>
        <v>0</v>
      </c>
      <c r="C16" s="11">
        <f t="shared" si="1"/>
        <v>0</v>
      </c>
      <c r="D16" s="54"/>
      <c r="E16" s="55"/>
      <c r="F16" s="12"/>
      <c r="G16" s="13"/>
      <c r="H16" s="113"/>
      <c r="I16" s="60"/>
      <c r="J16" s="59"/>
      <c r="K16" s="116"/>
      <c r="L16" s="11"/>
      <c r="M16" s="11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3"/>
    </row>
    <row r="17" spans="2:28" ht="14.7" thickBot="1" x14ac:dyDescent="0.6">
      <c r="B17" s="10">
        <f t="shared" si="0"/>
        <v>0</v>
      </c>
      <c r="C17" s="11">
        <f t="shared" si="1"/>
        <v>0</v>
      </c>
      <c r="D17" s="54"/>
      <c r="E17" s="55"/>
      <c r="F17" s="12"/>
      <c r="G17" s="13"/>
      <c r="H17" s="113"/>
      <c r="I17" s="60"/>
      <c r="J17" s="59"/>
      <c r="K17" s="116"/>
      <c r="L17" s="11"/>
      <c r="M17" s="11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3"/>
    </row>
    <row r="18" spans="2:28" ht="14.7" thickBot="1" x14ac:dyDescent="0.6">
      <c r="B18" s="10">
        <f t="shared" si="0"/>
        <v>0</v>
      </c>
      <c r="C18" s="11">
        <f t="shared" si="1"/>
        <v>0</v>
      </c>
      <c r="D18" s="54"/>
      <c r="E18" s="55"/>
      <c r="F18" s="12"/>
      <c r="G18" s="13"/>
      <c r="H18" s="113"/>
      <c r="I18" s="60"/>
      <c r="J18" s="59"/>
      <c r="K18" s="116"/>
      <c r="L18" s="11"/>
      <c r="M18" s="11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3"/>
    </row>
    <row r="19" spans="2:28" ht="14.7" thickBot="1" x14ac:dyDescent="0.6">
      <c r="B19" s="10">
        <f t="shared" si="0"/>
        <v>0</v>
      </c>
      <c r="C19" s="11">
        <f t="shared" si="1"/>
        <v>0</v>
      </c>
      <c r="D19" s="54"/>
      <c r="E19" s="55"/>
      <c r="F19" s="12"/>
      <c r="G19" s="13"/>
      <c r="H19" s="113"/>
      <c r="I19" s="60"/>
      <c r="J19" s="59"/>
      <c r="K19" s="116"/>
      <c r="L19" s="11"/>
      <c r="M19" s="11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3"/>
    </row>
    <row r="20" spans="2:28" ht="14.7" thickBot="1" x14ac:dyDescent="0.6">
      <c r="B20" s="10">
        <f t="shared" si="0"/>
        <v>0</v>
      </c>
      <c r="C20" s="11">
        <f t="shared" si="1"/>
        <v>0</v>
      </c>
      <c r="D20" s="54"/>
      <c r="E20" s="55"/>
      <c r="F20" s="12"/>
      <c r="G20" s="13"/>
      <c r="H20" s="113"/>
      <c r="I20" s="60"/>
      <c r="J20" s="59"/>
      <c r="K20" s="116"/>
      <c r="L20" s="11"/>
      <c r="M20" s="11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3"/>
    </row>
    <row r="21" spans="2:28" ht="14.7" thickBot="1" x14ac:dyDescent="0.6">
      <c r="B21" s="10">
        <f t="shared" si="0"/>
        <v>0</v>
      </c>
      <c r="C21" s="11">
        <f t="shared" si="1"/>
        <v>0</v>
      </c>
      <c r="D21" s="54"/>
      <c r="E21" s="55"/>
      <c r="F21" s="12"/>
      <c r="G21" s="13"/>
      <c r="H21" s="113"/>
      <c r="I21" s="60"/>
      <c r="J21" s="59"/>
      <c r="K21" s="116"/>
      <c r="L21" s="11"/>
      <c r="M21" s="11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3"/>
    </row>
    <row r="22" spans="2:28" ht="14.7" thickBot="1" x14ac:dyDescent="0.6">
      <c r="B22" s="10">
        <f t="shared" si="0"/>
        <v>0</v>
      </c>
      <c r="C22" s="11">
        <f t="shared" si="1"/>
        <v>0</v>
      </c>
      <c r="D22" s="54"/>
      <c r="E22" s="55"/>
      <c r="F22" s="12"/>
      <c r="G22" s="13"/>
      <c r="H22" s="113"/>
      <c r="I22" s="60"/>
      <c r="J22" s="59"/>
      <c r="K22" s="116"/>
      <c r="L22" s="11"/>
      <c r="M22" s="11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3"/>
    </row>
    <row r="23" spans="2:28" ht="14.7" thickBot="1" x14ac:dyDescent="0.6">
      <c r="B23" s="10">
        <f t="shared" si="0"/>
        <v>0</v>
      </c>
      <c r="C23" s="11">
        <f t="shared" si="1"/>
        <v>0</v>
      </c>
      <c r="D23" s="54"/>
      <c r="E23" s="55"/>
      <c r="F23" s="12"/>
      <c r="G23" s="13"/>
      <c r="H23" s="113"/>
      <c r="I23" s="60"/>
      <c r="J23" s="59"/>
      <c r="K23" s="116"/>
      <c r="L23" s="11"/>
      <c r="M23" s="11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3"/>
    </row>
    <row r="24" spans="2:28" ht="14.7" thickBot="1" x14ac:dyDescent="0.6">
      <c r="B24" s="10">
        <f t="shared" si="0"/>
        <v>0</v>
      </c>
      <c r="C24" s="11">
        <f t="shared" si="1"/>
        <v>0</v>
      </c>
      <c r="D24" s="54"/>
      <c r="E24" s="55"/>
      <c r="F24" s="12"/>
      <c r="G24" s="13"/>
      <c r="H24" s="113"/>
      <c r="I24" s="60"/>
      <c r="J24" s="59"/>
      <c r="K24" s="116"/>
      <c r="L24" s="11"/>
      <c r="M24" s="11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3"/>
    </row>
    <row r="25" spans="2:28" ht="14.7" thickBot="1" x14ac:dyDescent="0.6">
      <c r="B25" s="10">
        <f t="shared" si="0"/>
        <v>0</v>
      </c>
      <c r="C25" s="11">
        <f t="shared" si="1"/>
        <v>0</v>
      </c>
      <c r="D25" s="54"/>
      <c r="E25" s="55"/>
      <c r="F25" s="12"/>
      <c r="G25" s="13"/>
      <c r="H25" s="113"/>
      <c r="I25" s="60"/>
      <c r="J25" s="59"/>
      <c r="K25" s="116"/>
      <c r="L25" s="11"/>
      <c r="M25" s="11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3"/>
    </row>
    <row r="26" spans="2:28" ht="14.7" thickBot="1" x14ac:dyDescent="0.6">
      <c r="B26" s="10">
        <f t="shared" si="0"/>
        <v>0</v>
      </c>
      <c r="C26" s="11">
        <f t="shared" si="1"/>
        <v>0</v>
      </c>
      <c r="D26" s="54"/>
      <c r="E26" s="55"/>
      <c r="F26" s="12"/>
      <c r="G26" s="13"/>
      <c r="H26" s="113"/>
      <c r="I26" s="60"/>
      <c r="J26" s="59"/>
      <c r="K26" s="116"/>
      <c r="L26" s="11"/>
      <c r="M26" s="11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3"/>
    </row>
    <row r="27" spans="2:28" ht="14.7" thickBot="1" x14ac:dyDescent="0.6">
      <c r="B27" s="10">
        <f t="shared" si="0"/>
        <v>0</v>
      </c>
      <c r="C27" s="11">
        <f t="shared" si="1"/>
        <v>0</v>
      </c>
      <c r="D27" s="54"/>
      <c r="E27" s="55"/>
      <c r="F27" s="12"/>
      <c r="G27" s="13"/>
      <c r="H27" s="113"/>
      <c r="I27" s="60"/>
      <c r="J27" s="59"/>
      <c r="K27" s="116"/>
      <c r="L27" s="11"/>
      <c r="M27" s="11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3"/>
    </row>
    <row r="28" spans="2:28" ht="14.7" thickBot="1" x14ac:dyDescent="0.6">
      <c r="B28" s="10">
        <f t="shared" si="0"/>
        <v>0</v>
      </c>
      <c r="C28" s="11">
        <f t="shared" si="1"/>
        <v>0</v>
      </c>
      <c r="D28" s="54"/>
      <c r="E28" s="55"/>
      <c r="F28" s="12"/>
      <c r="G28" s="13"/>
      <c r="H28" s="113"/>
      <c r="I28" s="60"/>
      <c r="J28" s="59"/>
      <c r="K28" s="116"/>
      <c r="L28" s="11"/>
      <c r="M28" s="11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3"/>
    </row>
    <row r="29" spans="2:28" ht="14.7" thickBot="1" x14ac:dyDescent="0.6">
      <c r="B29" s="10">
        <f t="shared" si="0"/>
        <v>0</v>
      </c>
      <c r="C29" s="11">
        <f t="shared" si="1"/>
        <v>0</v>
      </c>
      <c r="D29" s="54"/>
      <c r="E29" s="55"/>
      <c r="F29" s="12"/>
      <c r="G29" s="13"/>
      <c r="H29" s="113"/>
      <c r="I29" s="60"/>
      <c r="J29" s="59"/>
      <c r="K29" s="116"/>
      <c r="L29" s="11"/>
      <c r="M29" s="11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3"/>
    </row>
    <row r="30" spans="2:28" ht="14.7" thickBot="1" x14ac:dyDescent="0.6">
      <c r="B30" s="10">
        <f t="shared" si="0"/>
        <v>0</v>
      </c>
      <c r="C30" s="11">
        <f t="shared" si="1"/>
        <v>0</v>
      </c>
      <c r="D30" s="54"/>
      <c r="E30" s="55"/>
      <c r="F30" s="12"/>
      <c r="G30" s="13"/>
      <c r="H30" s="113"/>
      <c r="I30" s="60"/>
      <c r="J30" s="59"/>
      <c r="K30" s="116"/>
      <c r="L30" s="11"/>
      <c r="M30" s="11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3"/>
    </row>
    <row r="31" spans="2:28" ht="14.7" thickBot="1" x14ac:dyDescent="0.6">
      <c r="B31" s="10">
        <f t="shared" si="0"/>
        <v>0</v>
      </c>
      <c r="C31" s="11">
        <f t="shared" si="1"/>
        <v>0</v>
      </c>
      <c r="D31" s="54"/>
      <c r="E31" s="55"/>
      <c r="F31" s="12"/>
      <c r="G31" s="13"/>
      <c r="H31" s="113"/>
      <c r="I31" s="60"/>
      <c r="J31" s="59"/>
      <c r="K31" s="116"/>
      <c r="L31" s="11"/>
      <c r="M31" s="11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3"/>
    </row>
    <row r="32" spans="2:28" ht="14.7" thickBot="1" x14ac:dyDescent="0.6">
      <c r="B32" s="10">
        <f t="shared" si="0"/>
        <v>0</v>
      </c>
      <c r="C32" s="11">
        <f t="shared" si="1"/>
        <v>0</v>
      </c>
      <c r="D32" s="54"/>
      <c r="E32" s="55"/>
      <c r="F32" s="12"/>
      <c r="G32" s="13"/>
      <c r="H32" s="113"/>
      <c r="I32" s="60"/>
      <c r="J32" s="59"/>
      <c r="K32" s="116"/>
      <c r="L32" s="11"/>
      <c r="M32" s="11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3"/>
    </row>
    <row r="33" spans="2:28" ht="14.7" thickBot="1" x14ac:dyDescent="0.6">
      <c r="B33" s="10">
        <f t="shared" si="0"/>
        <v>0</v>
      </c>
      <c r="C33" s="11">
        <f t="shared" si="1"/>
        <v>0</v>
      </c>
      <c r="D33" s="54"/>
      <c r="E33" s="55"/>
      <c r="F33" s="12"/>
      <c r="G33" s="13"/>
      <c r="H33" s="113"/>
      <c r="I33" s="60"/>
      <c r="J33" s="59"/>
      <c r="K33" s="116"/>
      <c r="L33" s="11"/>
      <c r="M33" s="11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3"/>
    </row>
    <row r="34" spans="2:28" ht="14.7" thickBot="1" x14ac:dyDescent="0.6">
      <c r="B34" s="10">
        <f t="shared" si="0"/>
        <v>0</v>
      </c>
      <c r="C34" s="11">
        <f t="shared" si="1"/>
        <v>0</v>
      </c>
      <c r="D34" s="54"/>
      <c r="E34" s="55"/>
      <c r="F34" s="12"/>
      <c r="G34" s="13"/>
      <c r="H34" s="113"/>
      <c r="I34" s="60"/>
      <c r="J34" s="59"/>
      <c r="K34" s="116"/>
      <c r="L34" s="11"/>
      <c r="M34" s="11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3"/>
    </row>
    <row r="35" spans="2:28" ht="14.7" thickBot="1" x14ac:dyDescent="0.6">
      <c r="B35" s="10">
        <f t="shared" si="0"/>
        <v>0</v>
      </c>
      <c r="C35" s="11">
        <f t="shared" si="1"/>
        <v>0</v>
      </c>
      <c r="D35" s="54"/>
      <c r="E35" s="55"/>
      <c r="F35" s="12"/>
      <c r="G35" s="13"/>
      <c r="H35" s="113"/>
      <c r="I35" s="60"/>
      <c r="J35" s="59"/>
      <c r="K35" s="116"/>
      <c r="L35" s="11"/>
      <c r="M35" s="11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3"/>
    </row>
    <row r="36" spans="2:28" ht="14.7" thickBot="1" x14ac:dyDescent="0.6">
      <c r="B36" s="10">
        <f t="shared" si="0"/>
        <v>0</v>
      </c>
      <c r="C36" s="11">
        <f t="shared" si="1"/>
        <v>0</v>
      </c>
      <c r="D36" s="54"/>
      <c r="E36" s="55"/>
      <c r="F36" s="12"/>
      <c r="G36" s="13"/>
      <c r="H36" s="113"/>
      <c r="I36" s="60"/>
      <c r="J36" s="59"/>
      <c r="K36" s="116"/>
      <c r="L36" s="11"/>
      <c r="M36" s="11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3"/>
    </row>
    <row r="37" spans="2:28" ht="14.7" thickBot="1" x14ac:dyDescent="0.6">
      <c r="B37" s="10">
        <f t="shared" si="0"/>
        <v>0</v>
      </c>
      <c r="C37" s="11">
        <f t="shared" si="1"/>
        <v>0</v>
      </c>
      <c r="D37" s="54"/>
      <c r="E37" s="55"/>
      <c r="F37" s="12"/>
      <c r="G37" s="13"/>
      <c r="H37" s="113"/>
      <c r="I37" s="60"/>
      <c r="J37" s="59"/>
      <c r="K37" s="116"/>
      <c r="L37" s="11"/>
      <c r="M37" s="11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3"/>
    </row>
    <row r="38" spans="2:28" ht="14.7" thickBot="1" x14ac:dyDescent="0.6">
      <c r="B38" s="10">
        <f t="shared" si="0"/>
        <v>0</v>
      </c>
      <c r="C38" s="11">
        <f t="shared" si="1"/>
        <v>0</v>
      </c>
      <c r="D38" s="54"/>
      <c r="E38" s="55"/>
      <c r="F38" s="12"/>
      <c r="G38" s="13"/>
      <c r="H38" s="113"/>
      <c r="I38" s="60"/>
      <c r="J38" s="59"/>
      <c r="K38" s="116"/>
      <c r="L38" s="11"/>
      <c r="M38" s="11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3"/>
    </row>
    <row r="39" spans="2:28" ht="14.7" thickBot="1" x14ac:dyDescent="0.6">
      <c r="B39" s="10">
        <f t="shared" si="0"/>
        <v>0</v>
      </c>
      <c r="C39" s="11">
        <f t="shared" si="1"/>
        <v>0</v>
      </c>
      <c r="D39" s="54"/>
      <c r="E39" s="55"/>
      <c r="F39" s="12"/>
      <c r="G39" s="13"/>
      <c r="H39" s="113"/>
      <c r="I39" s="60"/>
      <c r="J39" s="59"/>
      <c r="K39" s="116"/>
      <c r="L39" s="11"/>
      <c r="M39" s="11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3"/>
    </row>
    <row r="40" spans="2:28" ht="14.7" thickBot="1" x14ac:dyDescent="0.6">
      <c r="B40" s="10">
        <f t="shared" si="0"/>
        <v>0</v>
      </c>
      <c r="C40" s="11">
        <f t="shared" si="1"/>
        <v>0</v>
      </c>
      <c r="D40" s="54"/>
      <c r="E40" s="55"/>
      <c r="F40" s="12"/>
      <c r="G40" s="13"/>
      <c r="H40" s="113"/>
      <c r="I40" s="60"/>
      <c r="J40" s="59"/>
      <c r="K40" s="116"/>
      <c r="L40" s="11"/>
      <c r="M40" s="11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3"/>
    </row>
    <row r="41" spans="2:28" ht="14.7" thickBot="1" x14ac:dyDescent="0.6">
      <c r="B41" s="10">
        <f t="shared" si="0"/>
        <v>0</v>
      </c>
      <c r="C41" s="11">
        <f t="shared" si="1"/>
        <v>0</v>
      </c>
      <c r="D41" s="54"/>
      <c r="E41" s="55"/>
      <c r="F41" s="12"/>
      <c r="G41" s="13"/>
      <c r="H41" s="113"/>
      <c r="I41" s="60"/>
      <c r="J41" s="59"/>
      <c r="K41" s="116"/>
      <c r="L41" s="11"/>
      <c r="M41" s="11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3"/>
    </row>
    <row r="42" spans="2:28" ht="14.7" thickBot="1" x14ac:dyDescent="0.6">
      <c r="B42" s="10">
        <f t="shared" si="0"/>
        <v>0</v>
      </c>
      <c r="C42" s="11">
        <f t="shared" si="1"/>
        <v>0</v>
      </c>
      <c r="D42" s="54"/>
      <c r="E42" s="55"/>
      <c r="F42" s="12"/>
      <c r="G42" s="13"/>
      <c r="H42" s="113"/>
      <c r="I42" s="60"/>
      <c r="J42" s="59"/>
      <c r="K42" s="116"/>
      <c r="L42" s="11"/>
      <c r="M42" s="11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3"/>
    </row>
    <row r="43" spans="2:28" ht="14.7" thickBot="1" x14ac:dyDescent="0.6">
      <c r="B43" s="10">
        <f t="shared" si="0"/>
        <v>0</v>
      </c>
      <c r="C43" s="11">
        <f t="shared" si="1"/>
        <v>0</v>
      </c>
      <c r="D43" s="54"/>
      <c r="E43" s="55"/>
      <c r="F43" s="12"/>
      <c r="G43" s="13"/>
      <c r="H43" s="113"/>
      <c r="I43" s="60"/>
      <c r="J43" s="59"/>
      <c r="K43" s="116"/>
      <c r="L43" s="11"/>
      <c r="M43" s="11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3"/>
    </row>
    <row r="44" spans="2:28" ht="14.7" thickBot="1" x14ac:dyDescent="0.6">
      <c r="B44" s="10">
        <f t="shared" si="0"/>
        <v>0</v>
      </c>
      <c r="C44" s="11">
        <f t="shared" si="1"/>
        <v>0</v>
      </c>
      <c r="D44" s="54"/>
      <c r="E44" s="55"/>
      <c r="F44" s="12"/>
      <c r="G44" s="13"/>
      <c r="H44" s="113"/>
      <c r="I44" s="60"/>
      <c r="J44" s="59"/>
      <c r="K44" s="116"/>
      <c r="L44" s="11"/>
      <c r="M44" s="11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3"/>
    </row>
    <row r="45" spans="2:28" ht="14.7" thickBot="1" x14ac:dyDescent="0.6">
      <c r="B45" s="10">
        <f t="shared" si="0"/>
        <v>0</v>
      </c>
      <c r="C45" s="11">
        <f t="shared" si="1"/>
        <v>0</v>
      </c>
      <c r="D45" s="54"/>
      <c r="E45" s="55"/>
      <c r="F45" s="12"/>
      <c r="G45" s="13"/>
      <c r="H45" s="113"/>
      <c r="I45" s="60"/>
      <c r="J45" s="59"/>
      <c r="K45" s="116"/>
      <c r="L45" s="11"/>
      <c r="M45" s="11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3"/>
    </row>
    <row r="46" spans="2:28" ht="14.7" thickBot="1" x14ac:dyDescent="0.6">
      <c r="B46" s="10">
        <f t="shared" si="0"/>
        <v>0</v>
      </c>
      <c r="C46" s="11">
        <f t="shared" si="1"/>
        <v>0</v>
      </c>
      <c r="D46" s="54"/>
      <c r="E46" s="55"/>
      <c r="F46" s="12"/>
      <c r="G46" s="13"/>
      <c r="H46" s="113"/>
      <c r="I46" s="60"/>
      <c r="J46" s="59"/>
      <c r="K46" s="116"/>
      <c r="L46" s="11"/>
      <c r="M46" s="11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3"/>
    </row>
    <row r="47" spans="2:28" ht="14.7" thickBot="1" x14ac:dyDescent="0.6">
      <c r="B47" s="10">
        <f t="shared" si="0"/>
        <v>0</v>
      </c>
      <c r="C47" s="11">
        <f t="shared" si="1"/>
        <v>0</v>
      </c>
      <c r="D47" s="54"/>
      <c r="E47" s="55"/>
      <c r="F47" s="12"/>
      <c r="G47" s="13"/>
      <c r="H47" s="113"/>
      <c r="I47" s="60"/>
      <c r="J47" s="59"/>
      <c r="K47" s="116"/>
      <c r="L47" s="11"/>
      <c r="M47" s="11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3"/>
    </row>
    <row r="48" spans="2:28" ht="14.7" thickBot="1" x14ac:dyDescent="0.6">
      <c r="B48" s="10">
        <f t="shared" si="0"/>
        <v>0</v>
      </c>
      <c r="C48" s="11">
        <f t="shared" si="1"/>
        <v>0</v>
      </c>
      <c r="D48" s="54"/>
      <c r="E48" s="55"/>
      <c r="F48" s="12"/>
      <c r="G48" s="13"/>
      <c r="H48" s="113"/>
      <c r="I48" s="60"/>
      <c r="J48" s="59"/>
      <c r="K48" s="116"/>
      <c r="L48" s="11"/>
      <c r="M48" s="11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3"/>
    </row>
    <row r="49" spans="2:28" ht="14.7" thickBot="1" x14ac:dyDescent="0.6">
      <c r="B49" s="10">
        <f t="shared" si="0"/>
        <v>0</v>
      </c>
      <c r="C49" s="11">
        <f t="shared" si="1"/>
        <v>0</v>
      </c>
      <c r="D49" s="54"/>
      <c r="E49" s="55"/>
      <c r="F49" s="12"/>
      <c r="G49" s="13"/>
      <c r="H49" s="113"/>
      <c r="I49" s="60"/>
      <c r="J49" s="59"/>
      <c r="K49" s="116"/>
      <c r="L49" s="11"/>
      <c r="M49" s="11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3"/>
    </row>
    <row r="50" spans="2:28" ht="14.7" thickBot="1" x14ac:dyDescent="0.6">
      <c r="B50" s="10">
        <f t="shared" si="0"/>
        <v>0</v>
      </c>
      <c r="C50" s="11">
        <f t="shared" si="1"/>
        <v>0</v>
      </c>
      <c r="D50" s="54"/>
      <c r="E50" s="55"/>
      <c r="F50" s="12"/>
      <c r="G50" s="13"/>
      <c r="H50" s="113"/>
      <c r="I50" s="60"/>
      <c r="J50" s="59"/>
      <c r="K50" s="116"/>
      <c r="L50" s="11"/>
      <c r="M50" s="11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3"/>
    </row>
    <row r="51" spans="2:28" ht="14.7" thickBot="1" x14ac:dyDescent="0.6">
      <c r="B51" s="10">
        <f t="shared" si="0"/>
        <v>0</v>
      </c>
      <c r="C51" s="11">
        <f t="shared" si="1"/>
        <v>0</v>
      </c>
      <c r="D51" s="54"/>
      <c r="E51" s="55"/>
      <c r="F51" s="12"/>
      <c r="G51" s="13"/>
      <c r="H51" s="113"/>
      <c r="I51" s="60"/>
      <c r="J51" s="59"/>
      <c r="K51" s="116"/>
      <c r="L51" s="11"/>
      <c r="M51" s="11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3"/>
    </row>
    <row r="52" spans="2:28" ht="14.7" thickBot="1" x14ac:dyDescent="0.6">
      <c r="B52" s="10">
        <f t="shared" si="0"/>
        <v>0</v>
      </c>
      <c r="C52" s="11">
        <f t="shared" si="1"/>
        <v>0</v>
      </c>
      <c r="D52" s="54"/>
      <c r="E52" s="55"/>
      <c r="F52" s="12"/>
      <c r="G52" s="13"/>
      <c r="H52" s="113"/>
      <c r="I52" s="60"/>
      <c r="J52" s="59"/>
      <c r="K52" s="116"/>
      <c r="L52" s="11"/>
      <c r="M52" s="11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3"/>
    </row>
    <row r="53" spans="2:28" ht="14.7" thickBot="1" x14ac:dyDescent="0.6">
      <c r="B53" s="10">
        <f t="shared" si="0"/>
        <v>0</v>
      </c>
      <c r="C53" s="11">
        <f t="shared" si="1"/>
        <v>0</v>
      </c>
      <c r="D53" s="54"/>
      <c r="E53" s="55"/>
      <c r="F53" s="12"/>
      <c r="G53" s="13"/>
      <c r="H53" s="113"/>
      <c r="I53" s="60"/>
      <c r="J53" s="59"/>
      <c r="K53" s="116"/>
      <c r="L53" s="11"/>
      <c r="M53" s="11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3"/>
    </row>
    <row r="54" spans="2:28" ht="14.7" thickBot="1" x14ac:dyDescent="0.6">
      <c r="B54" s="10">
        <f t="shared" si="0"/>
        <v>0</v>
      </c>
      <c r="C54" s="11">
        <f t="shared" si="1"/>
        <v>0</v>
      </c>
      <c r="D54" s="54"/>
      <c r="E54" s="55"/>
      <c r="F54" s="12"/>
      <c r="G54" s="13"/>
      <c r="H54" s="113"/>
      <c r="I54" s="60"/>
      <c r="J54" s="59"/>
      <c r="K54" s="116"/>
      <c r="L54" s="11"/>
      <c r="M54" s="11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3"/>
    </row>
    <row r="55" spans="2:28" ht="14.7" thickBot="1" x14ac:dyDescent="0.6">
      <c r="B55" s="10">
        <f t="shared" si="0"/>
        <v>0</v>
      </c>
      <c r="C55" s="11">
        <f t="shared" si="1"/>
        <v>0</v>
      </c>
      <c r="D55" s="54"/>
      <c r="E55" s="55"/>
      <c r="F55" s="12"/>
      <c r="G55" s="13"/>
      <c r="H55" s="113"/>
      <c r="I55" s="60"/>
      <c r="J55" s="59"/>
      <c r="K55" s="116"/>
      <c r="L55" s="11"/>
      <c r="M55" s="11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3"/>
    </row>
    <row r="56" spans="2:28" ht="14.7" thickBot="1" x14ac:dyDescent="0.6">
      <c r="B56" s="10">
        <f t="shared" si="0"/>
        <v>0</v>
      </c>
      <c r="C56" s="11">
        <f t="shared" si="1"/>
        <v>0</v>
      </c>
      <c r="D56" s="54"/>
      <c r="E56" s="55"/>
      <c r="F56" s="12"/>
      <c r="G56" s="13"/>
      <c r="H56" s="113"/>
      <c r="I56" s="60"/>
      <c r="J56" s="59"/>
      <c r="K56" s="116"/>
      <c r="L56" s="11"/>
      <c r="M56" s="11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3"/>
    </row>
    <row r="57" spans="2:28" ht="14.7" thickBot="1" x14ac:dyDescent="0.6">
      <c r="B57" s="10">
        <f t="shared" si="0"/>
        <v>0</v>
      </c>
      <c r="C57" s="11">
        <f t="shared" si="1"/>
        <v>0</v>
      </c>
      <c r="D57" s="54"/>
      <c r="E57" s="55"/>
      <c r="F57" s="12"/>
      <c r="G57" s="13"/>
      <c r="H57" s="113"/>
      <c r="I57" s="60"/>
      <c r="J57" s="59"/>
      <c r="K57" s="116"/>
      <c r="L57" s="11"/>
      <c r="M57" s="11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3"/>
    </row>
    <row r="58" spans="2:28" ht="14.7" thickBot="1" x14ac:dyDescent="0.6">
      <c r="B58" s="10">
        <f t="shared" si="0"/>
        <v>0</v>
      </c>
      <c r="C58" s="11">
        <f t="shared" si="1"/>
        <v>0</v>
      </c>
      <c r="D58" s="54"/>
      <c r="E58" s="55"/>
      <c r="F58" s="12"/>
      <c r="G58" s="13"/>
      <c r="H58" s="113"/>
      <c r="I58" s="60"/>
      <c r="J58" s="59"/>
      <c r="K58" s="116"/>
      <c r="L58" s="11"/>
      <c r="M58" s="11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3"/>
    </row>
    <row r="59" spans="2:28" ht="14.7" thickBot="1" x14ac:dyDescent="0.6">
      <c r="B59" s="10">
        <f t="shared" si="0"/>
        <v>0</v>
      </c>
      <c r="C59" s="11">
        <f t="shared" si="1"/>
        <v>0</v>
      </c>
      <c r="D59" s="54"/>
      <c r="E59" s="55"/>
      <c r="F59" s="12"/>
      <c r="G59" s="13"/>
      <c r="H59" s="113"/>
      <c r="I59" s="60"/>
      <c r="J59" s="59"/>
      <c r="K59" s="116"/>
      <c r="L59" s="11"/>
      <c r="M59" s="11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3"/>
    </row>
    <row r="60" spans="2:28" ht="14.7" thickBot="1" x14ac:dyDescent="0.6">
      <c r="B60" s="10">
        <f t="shared" si="0"/>
        <v>0</v>
      </c>
      <c r="C60" s="11">
        <f t="shared" si="1"/>
        <v>0</v>
      </c>
      <c r="D60" s="54"/>
      <c r="E60" s="55"/>
      <c r="F60" s="12"/>
      <c r="G60" s="13"/>
      <c r="H60" s="113"/>
      <c r="I60" s="60"/>
      <c r="J60" s="59"/>
      <c r="K60" s="116"/>
      <c r="L60" s="11"/>
      <c r="M60" s="11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3"/>
    </row>
    <row r="61" spans="2:28" ht="14.7" thickBot="1" x14ac:dyDescent="0.6">
      <c r="B61" s="10">
        <f t="shared" si="0"/>
        <v>0</v>
      </c>
      <c r="C61" s="11">
        <f t="shared" si="1"/>
        <v>0</v>
      </c>
      <c r="D61" s="54"/>
      <c r="E61" s="55"/>
      <c r="F61" s="12"/>
      <c r="G61" s="13"/>
      <c r="H61" s="113"/>
      <c r="I61" s="60"/>
      <c r="J61" s="59"/>
      <c r="K61" s="116"/>
      <c r="L61" s="11"/>
      <c r="M61" s="11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3"/>
    </row>
    <row r="62" spans="2:28" ht="14.7" thickBot="1" x14ac:dyDescent="0.6">
      <c r="B62" s="10">
        <f t="shared" si="0"/>
        <v>0</v>
      </c>
      <c r="C62" s="11">
        <f t="shared" si="1"/>
        <v>0</v>
      </c>
      <c r="D62" s="54"/>
      <c r="E62" s="55"/>
      <c r="F62" s="12"/>
      <c r="G62" s="13"/>
      <c r="H62" s="113"/>
      <c r="I62" s="60"/>
      <c r="J62" s="59"/>
      <c r="K62" s="116"/>
      <c r="L62" s="11"/>
      <c r="M62" s="11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3"/>
    </row>
    <row r="63" spans="2:28" ht="14.7" thickBot="1" x14ac:dyDescent="0.6">
      <c r="B63" s="10">
        <f t="shared" si="0"/>
        <v>0</v>
      </c>
      <c r="C63" s="11">
        <f t="shared" si="1"/>
        <v>0</v>
      </c>
      <c r="D63" s="54"/>
      <c r="E63" s="55"/>
      <c r="F63" s="12"/>
      <c r="G63" s="13"/>
      <c r="H63" s="113"/>
      <c r="I63" s="60"/>
      <c r="J63" s="59"/>
      <c r="K63" s="116"/>
      <c r="L63" s="11"/>
      <c r="M63" s="11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3"/>
    </row>
    <row r="64" spans="2:28" ht="14.7" thickBot="1" x14ac:dyDescent="0.6">
      <c r="B64" s="10">
        <f t="shared" si="0"/>
        <v>0</v>
      </c>
      <c r="C64" s="11">
        <f t="shared" si="1"/>
        <v>0</v>
      </c>
      <c r="D64" s="54"/>
      <c r="E64" s="55"/>
      <c r="F64" s="12"/>
      <c r="G64" s="13"/>
      <c r="H64" s="113"/>
      <c r="I64" s="60"/>
      <c r="J64" s="59"/>
      <c r="K64" s="116"/>
      <c r="L64" s="11"/>
      <c r="M64" s="11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3"/>
    </row>
    <row r="65" spans="2:28" ht="14.7" thickBot="1" x14ac:dyDescent="0.6">
      <c r="B65" s="10">
        <f t="shared" si="0"/>
        <v>0</v>
      </c>
      <c r="C65" s="11">
        <f t="shared" si="1"/>
        <v>0</v>
      </c>
      <c r="D65" s="54"/>
      <c r="E65" s="55"/>
      <c r="F65" s="12"/>
      <c r="G65" s="13"/>
      <c r="H65" s="113"/>
      <c r="I65" s="60"/>
      <c r="J65" s="59"/>
      <c r="K65" s="116"/>
      <c r="L65" s="11"/>
      <c r="M65" s="11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3"/>
    </row>
    <row r="66" spans="2:28" ht="14.7" thickBot="1" x14ac:dyDescent="0.6">
      <c r="B66" s="10">
        <f t="shared" si="0"/>
        <v>0</v>
      </c>
      <c r="C66" s="11">
        <f t="shared" si="1"/>
        <v>0</v>
      </c>
      <c r="D66" s="54"/>
      <c r="E66" s="55"/>
      <c r="F66" s="12"/>
      <c r="G66" s="13"/>
      <c r="H66" s="113"/>
      <c r="I66" s="60"/>
      <c r="J66" s="59"/>
      <c r="K66" s="116"/>
      <c r="L66" s="11"/>
      <c r="M66" s="11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3"/>
    </row>
    <row r="67" spans="2:28" ht="14.7" thickBot="1" x14ac:dyDescent="0.6">
      <c r="B67" s="10">
        <f t="shared" si="0"/>
        <v>0</v>
      </c>
      <c r="C67" s="11">
        <f t="shared" si="1"/>
        <v>0</v>
      </c>
      <c r="D67" s="54"/>
      <c r="E67" s="55"/>
      <c r="F67" s="12"/>
      <c r="G67" s="13"/>
      <c r="H67" s="113"/>
      <c r="I67" s="60"/>
      <c r="J67" s="59"/>
      <c r="K67" s="116"/>
      <c r="L67" s="11"/>
      <c r="M67" s="11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3"/>
    </row>
    <row r="68" spans="2:28" ht="14.7" thickBot="1" x14ac:dyDescent="0.6">
      <c r="B68" s="10">
        <f t="shared" si="0"/>
        <v>0</v>
      </c>
      <c r="C68" s="11">
        <f t="shared" si="1"/>
        <v>0</v>
      </c>
      <c r="D68" s="54"/>
      <c r="E68" s="55"/>
      <c r="F68" s="12"/>
      <c r="G68" s="13"/>
      <c r="H68" s="113"/>
      <c r="I68" s="60"/>
      <c r="J68" s="59"/>
      <c r="K68" s="116"/>
      <c r="L68" s="11"/>
      <c r="M68" s="11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3"/>
    </row>
    <row r="69" spans="2:28" ht="14.7" thickBot="1" x14ac:dyDescent="0.6">
      <c r="B69" s="10">
        <f t="shared" si="0"/>
        <v>0</v>
      </c>
      <c r="C69" s="11">
        <f t="shared" si="1"/>
        <v>0</v>
      </c>
      <c r="D69" s="54"/>
      <c r="E69" s="55"/>
      <c r="F69" s="12"/>
      <c r="G69" s="13"/>
      <c r="H69" s="113"/>
      <c r="I69" s="60"/>
      <c r="J69" s="59"/>
      <c r="K69" s="116"/>
      <c r="L69" s="11"/>
      <c r="M69" s="11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3"/>
    </row>
    <row r="70" spans="2:28" ht="14.7" thickBot="1" x14ac:dyDescent="0.6">
      <c r="B70" s="10">
        <f t="shared" si="0"/>
        <v>0</v>
      </c>
      <c r="C70" s="11">
        <f t="shared" si="1"/>
        <v>0</v>
      </c>
      <c r="D70" s="54"/>
      <c r="E70" s="55"/>
      <c r="F70" s="12"/>
      <c r="G70" s="13"/>
      <c r="H70" s="113"/>
      <c r="I70" s="60"/>
      <c r="J70" s="59"/>
      <c r="K70" s="116"/>
      <c r="L70" s="11"/>
      <c r="M70" s="11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3"/>
    </row>
    <row r="71" spans="2:28" ht="14.7" thickBot="1" x14ac:dyDescent="0.6">
      <c r="B71" s="10">
        <f t="shared" si="0"/>
        <v>0</v>
      </c>
      <c r="C71" s="11">
        <f t="shared" si="1"/>
        <v>0</v>
      </c>
      <c r="D71" s="54"/>
      <c r="E71" s="55"/>
      <c r="F71" s="12"/>
      <c r="G71" s="13"/>
      <c r="H71" s="113"/>
      <c r="I71" s="60"/>
      <c r="J71" s="59"/>
      <c r="K71" s="116"/>
      <c r="L71" s="11"/>
      <c r="M71" s="11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3"/>
    </row>
    <row r="72" spans="2:28" ht="14.7" thickBot="1" x14ac:dyDescent="0.6">
      <c r="B72" s="10">
        <f t="shared" si="0"/>
        <v>0</v>
      </c>
      <c r="C72" s="11">
        <f t="shared" si="1"/>
        <v>0</v>
      </c>
      <c r="D72" s="54"/>
      <c r="E72" s="55"/>
      <c r="F72" s="12"/>
      <c r="G72" s="13"/>
      <c r="H72" s="113"/>
      <c r="I72" s="60"/>
      <c r="J72" s="59"/>
      <c r="K72" s="116"/>
      <c r="L72" s="11"/>
      <c r="M72" s="11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3"/>
    </row>
    <row r="73" spans="2:28" ht="14.7" thickBot="1" x14ac:dyDescent="0.6">
      <c r="B73" s="10">
        <f t="shared" si="0"/>
        <v>0</v>
      </c>
      <c r="C73" s="11">
        <f t="shared" si="1"/>
        <v>0</v>
      </c>
      <c r="D73" s="54"/>
      <c r="E73" s="55"/>
      <c r="F73" s="12"/>
      <c r="G73" s="13"/>
      <c r="H73" s="113"/>
      <c r="I73" s="60"/>
      <c r="J73" s="59"/>
      <c r="K73" s="116"/>
      <c r="L73" s="11"/>
      <c r="M73" s="11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3"/>
    </row>
    <row r="74" spans="2:28" ht="14.7" thickBot="1" x14ac:dyDescent="0.6">
      <c r="B74" s="10">
        <f t="shared" si="0"/>
        <v>0</v>
      </c>
      <c r="C74" s="11">
        <f t="shared" si="1"/>
        <v>0</v>
      </c>
      <c r="D74" s="54"/>
      <c r="E74" s="55"/>
      <c r="F74" s="12"/>
      <c r="G74" s="13"/>
      <c r="H74" s="113"/>
      <c r="I74" s="60"/>
      <c r="J74" s="59"/>
      <c r="K74" s="116"/>
      <c r="L74" s="11"/>
      <c r="M74" s="11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3"/>
    </row>
    <row r="75" spans="2:28" ht="14.7" thickBot="1" x14ac:dyDescent="0.6">
      <c r="B75" s="10">
        <f t="shared" si="0"/>
        <v>0</v>
      </c>
      <c r="C75" s="11">
        <f t="shared" si="1"/>
        <v>0</v>
      </c>
      <c r="D75" s="54"/>
      <c r="E75" s="55"/>
      <c r="F75" s="12"/>
      <c r="G75" s="13"/>
      <c r="H75" s="113"/>
      <c r="I75" s="60"/>
      <c r="J75" s="59"/>
      <c r="K75" s="116"/>
      <c r="L75" s="11"/>
      <c r="M75" s="11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3"/>
    </row>
    <row r="76" spans="2:28" ht="14.7" thickBot="1" x14ac:dyDescent="0.6">
      <c r="B76" s="10">
        <f t="shared" si="0"/>
        <v>0</v>
      </c>
      <c r="C76" s="11">
        <f t="shared" si="1"/>
        <v>0</v>
      </c>
      <c r="D76" s="54"/>
      <c r="E76" s="55"/>
      <c r="F76" s="12"/>
      <c r="G76" s="13"/>
      <c r="H76" s="113"/>
      <c r="I76" s="60"/>
      <c r="J76" s="59"/>
      <c r="K76" s="116"/>
      <c r="L76" s="11"/>
      <c r="M76" s="11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3"/>
    </row>
    <row r="77" spans="2:28" ht="14.7" thickBot="1" x14ac:dyDescent="0.6">
      <c r="B77" s="10">
        <f t="shared" ref="B77:B85" si="2">B76</f>
        <v>0</v>
      </c>
      <c r="C77" s="11">
        <f t="shared" ref="C77:C85" si="3">C76</f>
        <v>0</v>
      </c>
      <c r="D77" s="54"/>
      <c r="E77" s="55"/>
      <c r="F77" s="12"/>
      <c r="G77" s="13"/>
      <c r="H77" s="113"/>
      <c r="I77" s="60"/>
      <c r="J77" s="59"/>
      <c r="K77" s="116"/>
      <c r="L77" s="11"/>
      <c r="M77" s="11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3"/>
    </row>
    <row r="78" spans="2:28" ht="14.7" thickBot="1" x14ac:dyDescent="0.6">
      <c r="B78" s="10">
        <f t="shared" si="2"/>
        <v>0</v>
      </c>
      <c r="C78" s="11">
        <f t="shared" si="3"/>
        <v>0</v>
      </c>
      <c r="D78" s="54"/>
      <c r="E78" s="55"/>
      <c r="F78" s="12"/>
      <c r="G78" s="13"/>
      <c r="H78" s="113"/>
      <c r="I78" s="60"/>
      <c r="J78" s="59"/>
      <c r="K78" s="116"/>
      <c r="L78" s="11"/>
      <c r="M78" s="11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3"/>
    </row>
    <row r="79" spans="2:28" ht="14.7" thickBot="1" x14ac:dyDescent="0.6">
      <c r="B79" s="10">
        <f t="shared" si="2"/>
        <v>0</v>
      </c>
      <c r="C79" s="11">
        <f t="shared" si="3"/>
        <v>0</v>
      </c>
      <c r="D79" s="54"/>
      <c r="E79" s="55"/>
      <c r="F79" s="12"/>
      <c r="G79" s="13"/>
      <c r="H79" s="113"/>
      <c r="I79" s="60"/>
      <c r="J79" s="59"/>
      <c r="K79" s="116"/>
      <c r="L79" s="11"/>
      <c r="M79" s="11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3"/>
    </row>
    <row r="80" spans="2:28" ht="14.7" thickBot="1" x14ac:dyDescent="0.6">
      <c r="B80" s="10">
        <f t="shared" si="2"/>
        <v>0</v>
      </c>
      <c r="C80" s="11">
        <f t="shared" si="3"/>
        <v>0</v>
      </c>
      <c r="D80" s="54"/>
      <c r="E80" s="55"/>
      <c r="F80" s="12"/>
      <c r="G80" s="13"/>
      <c r="H80" s="113"/>
      <c r="I80" s="60"/>
      <c r="J80" s="59"/>
      <c r="K80" s="116"/>
      <c r="L80" s="11"/>
      <c r="M80" s="11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3"/>
    </row>
    <row r="81" spans="2:28" ht="14.7" thickBot="1" x14ac:dyDescent="0.6">
      <c r="B81" s="10">
        <f t="shared" si="2"/>
        <v>0</v>
      </c>
      <c r="C81" s="11">
        <f t="shared" si="3"/>
        <v>0</v>
      </c>
      <c r="D81" s="54"/>
      <c r="E81" s="55"/>
      <c r="F81" s="12"/>
      <c r="G81" s="13"/>
      <c r="H81" s="113"/>
      <c r="I81" s="60"/>
      <c r="J81" s="59"/>
      <c r="K81" s="116"/>
      <c r="L81" s="11"/>
      <c r="M81" s="11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3"/>
    </row>
    <row r="82" spans="2:28" ht="14.7" thickBot="1" x14ac:dyDescent="0.6">
      <c r="B82" s="10">
        <f t="shared" si="2"/>
        <v>0</v>
      </c>
      <c r="C82" s="11">
        <f t="shared" si="3"/>
        <v>0</v>
      </c>
      <c r="D82" s="54"/>
      <c r="E82" s="55"/>
      <c r="F82" s="12"/>
      <c r="G82" s="13"/>
      <c r="H82" s="113"/>
      <c r="I82" s="60"/>
      <c r="J82" s="59"/>
      <c r="K82" s="116"/>
      <c r="L82" s="11"/>
      <c r="M82" s="11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3"/>
    </row>
    <row r="83" spans="2:28" ht="14.7" thickBot="1" x14ac:dyDescent="0.6">
      <c r="B83" s="10">
        <f t="shared" si="2"/>
        <v>0</v>
      </c>
      <c r="C83" s="11">
        <f t="shared" si="3"/>
        <v>0</v>
      </c>
      <c r="D83" s="54"/>
      <c r="E83" s="55"/>
      <c r="F83" s="12"/>
      <c r="G83" s="13"/>
      <c r="H83" s="113"/>
      <c r="I83" s="60"/>
      <c r="J83" s="59"/>
      <c r="K83" s="116"/>
      <c r="L83" s="11"/>
      <c r="M83" s="11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3"/>
    </row>
    <row r="84" spans="2:28" ht="14.7" thickBot="1" x14ac:dyDescent="0.6">
      <c r="B84" s="10">
        <f t="shared" si="2"/>
        <v>0</v>
      </c>
      <c r="C84" s="11">
        <f t="shared" si="3"/>
        <v>0</v>
      </c>
      <c r="D84" s="54"/>
      <c r="E84" s="55"/>
      <c r="F84" s="12"/>
      <c r="G84" s="13"/>
      <c r="H84" s="113"/>
      <c r="I84" s="60"/>
      <c r="J84" s="59"/>
      <c r="K84" s="116"/>
      <c r="L84" s="11"/>
      <c r="M84" s="11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3"/>
    </row>
    <row r="85" spans="2:28" ht="14.7" thickBot="1" x14ac:dyDescent="0.6">
      <c r="B85" s="66">
        <f t="shared" si="2"/>
        <v>0</v>
      </c>
      <c r="C85" s="67">
        <f t="shared" si="3"/>
        <v>0</v>
      </c>
      <c r="D85" s="56"/>
      <c r="E85" s="57"/>
      <c r="F85" s="14"/>
      <c r="G85" s="15"/>
      <c r="H85" s="114"/>
      <c r="I85" s="14"/>
      <c r="J85" s="15"/>
      <c r="K85" s="117"/>
      <c r="L85" s="67"/>
      <c r="M85" s="6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4"/>
    </row>
    <row r="86" spans="2:28" ht="14.7" thickBot="1" x14ac:dyDescent="0.6">
      <c r="B86" s="4" t="s">
        <v>346</v>
      </c>
      <c r="I86" s="89"/>
      <c r="J86" s="90"/>
      <c r="K86" s="91"/>
      <c r="L86" s="91"/>
      <c r="M86" s="92" t="s">
        <v>155</v>
      </c>
      <c r="N86" s="118">
        <f>SUM(N11:N85)</f>
        <v>0</v>
      </c>
      <c r="O86" s="118">
        <f t="shared" ref="O86:AB86" si="4">SUM(O11:O85)</f>
        <v>0</v>
      </c>
      <c r="P86" s="118">
        <f t="shared" si="4"/>
        <v>0</v>
      </c>
      <c r="Q86" s="118">
        <f t="shared" si="4"/>
        <v>0</v>
      </c>
      <c r="R86" s="118">
        <f t="shared" si="4"/>
        <v>0</v>
      </c>
      <c r="S86" s="118">
        <f t="shared" si="4"/>
        <v>0</v>
      </c>
      <c r="T86" s="118">
        <f t="shared" si="4"/>
        <v>0</v>
      </c>
      <c r="U86" s="118">
        <f t="shared" si="4"/>
        <v>0</v>
      </c>
      <c r="V86" s="118">
        <f t="shared" si="4"/>
        <v>0</v>
      </c>
      <c r="W86" s="118">
        <f t="shared" si="4"/>
        <v>0</v>
      </c>
      <c r="X86" s="118">
        <f t="shared" si="4"/>
        <v>0</v>
      </c>
      <c r="Y86" s="118">
        <f t="shared" si="4"/>
        <v>0</v>
      </c>
      <c r="Z86" s="118">
        <f t="shared" si="4"/>
        <v>0</v>
      </c>
      <c r="AA86" s="118">
        <f t="shared" si="4"/>
        <v>0</v>
      </c>
      <c r="AB86" s="119">
        <f t="shared" si="4"/>
        <v>0</v>
      </c>
    </row>
    <row r="87" spans="2:28" ht="14.7" thickBot="1" x14ac:dyDescent="0.6">
      <c r="J87" s="93"/>
      <c r="K87" s="94"/>
      <c r="L87" s="94"/>
      <c r="M87" s="95" t="s">
        <v>156</v>
      </c>
      <c r="N87" s="117">
        <f>N86</f>
        <v>0</v>
      </c>
      <c r="O87" s="117">
        <f>O86*(1+$K$8)</f>
        <v>0</v>
      </c>
      <c r="P87" s="117">
        <f>P86*(1+$K$8)^2</f>
        <v>0</v>
      </c>
      <c r="Q87" s="117">
        <f>Q86*(1+$K$8)^3</f>
        <v>0</v>
      </c>
      <c r="R87" s="117">
        <f>R86*(1+$K$8)^4</f>
        <v>0</v>
      </c>
      <c r="S87" s="117">
        <f>S86*(1+$K$8)^5</f>
        <v>0</v>
      </c>
      <c r="T87" s="117">
        <f>T86*(1+$K$8)^6</f>
        <v>0</v>
      </c>
      <c r="U87" s="117">
        <f>U86*(1+$K$8)^7</f>
        <v>0</v>
      </c>
      <c r="V87" s="117">
        <f>V86*(1+$K$8)^8</f>
        <v>0</v>
      </c>
      <c r="W87" s="117">
        <f>W86*(1+$K$8)^9</f>
        <v>0</v>
      </c>
      <c r="X87" s="117">
        <f>X86*(1+$K$8)^10</f>
        <v>0</v>
      </c>
      <c r="Y87" s="117">
        <f>Y86*(1+$K$8)^11</f>
        <v>0</v>
      </c>
      <c r="Z87" s="117">
        <f>Z86*(1+$K$8)^12</f>
        <v>0</v>
      </c>
      <c r="AA87" s="117">
        <f>AA86*(1+$K$8)^13</f>
        <v>0</v>
      </c>
      <c r="AB87" s="114">
        <f>AB86*(1+$K$8)^14</f>
        <v>0</v>
      </c>
    </row>
    <row r="111" spans="2:2" x14ac:dyDescent="0.55000000000000004">
      <c r="B111" s="61"/>
    </row>
  </sheetData>
  <mergeCells count="3">
    <mergeCell ref="S8:AB8"/>
    <mergeCell ref="F8:H8"/>
    <mergeCell ref="B8:E8"/>
  </mergeCells>
  <dataValidations count="4">
    <dataValidation allowBlank="1" showInputMessage="1" showErrorMessage="1" sqref="G16:G85" xr:uid="{54AEB083-C7BE-4D1D-B4F1-A9D0B6862B47}"/>
    <dataValidation type="list" allowBlank="1" showInputMessage="1" showErrorMessage="1" sqref="J11:J85" xr:uid="{9EEF82BE-2520-4DBD-B4A8-74AF556AC1A9}">
      <formula1>INDIRECT(SUBSTITUTE(I11," ","_"))</formula1>
    </dataValidation>
    <dataValidation type="textLength" allowBlank="1" showInputMessage="1" showErrorMessage="1" sqref="M10 M12:M85 M11 L10" xr:uid="{1C8E366C-22DA-48B2-950F-9FD65EBA685F}">
      <formula1>0</formula1>
      <formula2>100</formula2>
    </dataValidation>
    <dataValidation type="decimal" operator="equal" allowBlank="1" showInputMessage="1" showErrorMessage="1" sqref="K8:L8" xr:uid="{D0CA9B6A-17B0-4BB7-B57A-7625818E5FF9}">
      <formula1>0.03</formula1>
    </dataValidation>
  </dataValidations>
  <pageMargins left="0.7" right="0.7" top="0.75" bottom="0.75" header="0.3" footer="0.3"/>
  <pageSetup paperSize="5" scale="55" orientation="landscape" r:id="rId1"/>
  <headerFooter>
    <oddHeader>&amp;C&amp;"Source Sans Pro,Regular"&amp;F</oddHeader>
    <oddFooter>&amp;L&amp;"Source Sans Pro,Regular"© 2021 Fannie Mae. Trademarks of Fannie Mae.
&amp;A&amp;C&amp;"Source Sans Pro,Regular"Form 4099.E.PCA - January 2021&amp;R&amp;"Source Sans Pro,Regular"Page &amp;P of &amp;N</oddFooter>
  </headerFooter>
  <colBreaks count="1" manualBreakCount="1">
    <brk id="8" max="86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84CC072-1D04-40CC-A348-5261E856A429}">
          <x14:formula1>
            <xm:f>'Reference Values'!$A$5:$E$5</xm:f>
          </x14:formula1>
          <xm:sqref>F11:F85</xm:sqref>
        </x14:dataValidation>
        <x14:dataValidation type="list" allowBlank="1" showInputMessage="1" showErrorMessage="1" xr:uid="{B4BA01E0-54E5-40D6-8223-D8D4FDFBADE6}">
          <x14:formula1>
            <xm:f>'Reference Values'!$D$4:$I$4</xm:f>
          </x14:formula1>
          <xm:sqref>E11:E85</xm:sqref>
        </x14:dataValidation>
        <x14:dataValidation type="list" showInputMessage="1" showErrorMessage="1" xr:uid="{1DF5ACB3-5B47-4DCC-9CB9-8FED6575AC75}">
          <x14:formula1>
            <xm:f>'Reference Values'!$A$4:$B$4</xm:f>
          </x14:formula1>
          <xm:sqref>D11:D85</xm:sqref>
        </x14:dataValidation>
        <x14:dataValidation type="list" showInputMessage="1" showErrorMessage="1" xr:uid="{C40E9E1C-05E0-422D-83A3-30F169639CD1}">
          <x14:formula1>
            <xm:f>'Reference Values'!$D$4:$G$4</xm:f>
          </x14:formula1>
          <xm:sqref>E11</xm:sqref>
        </x14:dataValidation>
        <x14:dataValidation type="list" allowBlank="1" showInputMessage="1" showErrorMessage="1" xr:uid="{44D71A1F-23EC-4900-A24A-3EF1C57C5248}">
          <x14:formula1>
            <xm:f>'Reference Values'!$A$7:$A$12</xm:f>
          </x14:formula1>
          <xm:sqref>I11:I85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8F820-4D3F-40C4-A231-283AECC709AF}">
  <dimension ref="A1:CP97"/>
  <sheetViews>
    <sheetView showGridLines="0" zoomScaleNormal="100" workbookViewId="0">
      <selection activeCell="A5" sqref="A5"/>
    </sheetView>
  </sheetViews>
  <sheetFormatPr defaultRowHeight="14.4" x14ac:dyDescent="0.55000000000000004"/>
  <cols>
    <col min="2" max="2" width="15.26171875" customWidth="1"/>
    <col min="3" max="3" width="10.26171875" customWidth="1"/>
    <col min="8" max="8" width="11.05078125" customWidth="1"/>
    <col min="9" max="9" width="9.05078125" bestFit="1" customWidth="1"/>
    <col min="11" max="11" width="11" customWidth="1"/>
    <col min="12" max="27" width="11.578125" customWidth="1"/>
    <col min="29" max="29" width="10" customWidth="1"/>
    <col min="30" max="30" width="9.05078125" bestFit="1" customWidth="1"/>
    <col min="32" max="32" width="10.734375" customWidth="1"/>
    <col min="35" max="35" width="10" customWidth="1"/>
    <col min="36" max="36" width="9.734375" customWidth="1"/>
    <col min="38" max="38" width="10.734375" customWidth="1"/>
    <col min="40" max="40" width="10.578125" customWidth="1"/>
    <col min="41" max="41" width="10.734375" customWidth="1"/>
    <col min="44" max="44" width="10" customWidth="1"/>
    <col min="45" max="45" width="14.41796875" customWidth="1"/>
    <col min="46" max="46" width="14.578125" customWidth="1"/>
    <col min="47" max="48" width="11.41796875" customWidth="1"/>
    <col min="49" max="49" width="11.83984375" customWidth="1"/>
    <col min="51" max="51" width="11" customWidth="1"/>
    <col min="52" max="53" width="10.83984375" customWidth="1"/>
    <col min="55" max="55" width="11.05078125" customWidth="1"/>
    <col min="56" max="56" width="11" customWidth="1"/>
    <col min="57" max="57" width="11.578125" customWidth="1"/>
    <col min="58" max="59" width="10.734375" customWidth="1"/>
    <col min="60" max="60" width="11.83984375" customWidth="1"/>
    <col min="61" max="61" width="10.83984375" customWidth="1"/>
    <col min="62" max="62" width="12.05078125" customWidth="1"/>
    <col min="63" max="63" width="11.578125" customWidth="1"/>
    <col min="64" max="65" width="10.26171875" customWidth="1"/>
    <col min="66" max="66" width="10.734375" customWidth="1"/>
    <col min="67" max="67" width="11.05078125" customWidth="1"/>
    <col min="68" max="68" width="11.26171875" customWidth="1"/>
    <col min="69" max="70" width="10.41796875" customWidth="1"/>
    <col min="72" max="72" width="14.83984375" customWidth="1"/>
    <col min="74" max="74" width="11.26171875" customWidth="1"/>
    <col min="75" max="75" width="11" customWidth="1"/>
    <col min="76" max="76" width="10.734375" customWidth="1"/>
    <col min="78" max="78" width="11" customWidth="1"/>
    <col min="79" max="79" width="11.05078125" customWidth="1"/>
    <col min="80" max="80" width="13.26171875" customWidth="1"/>
    <col min="81" max="81" width="9.578125" bestFit="1" customWidth="1"/>
    <col min="82" max="83" width="12.578125" customWidth="1"/>
    <col min="84" max="84" width="10.41796875" customWidth="1"/>
    <col min="85" max="85" width="8.83984375" customWidth="1"/>
    <col min="86" max="86" width="13" customWidth="1"/>
    <col min="87" max="87" width="12.41796875" customWidth="1"/>
    <col min="88" max="88" width="11" customWidth="1"/>
    <col min="89" max="90" width="12.734375" customWidth="1"/>
    <col min="91" max="91" width="9.83984375" customWidth="1"/>
    <col min="92" max="92" width="10.05078125" customWidth="1"/>
    <col min="93" max="93" width="11.41796875" customWidth="1"/>
    <col min="94" max="94" width="12" customWidth="1"/>
    <col min="95" max="95" width="11.734375" customWidth="1"/>
  </cols>
  <sheetData>
    <row r="1" spans="1:94" x14ac:dyDescent="0.55000000000000004">
      <c r="A1" s="2"/>
      <c r="B1" s="2"/>
      <c r="C1" s="2"/>
      <c r="D1" s="2"/>
      <c r="E1" s="2"/>
      <c r="F1" s="2"/>
    </row>
    <row r="2" spans="1:94" x14ac:dyDescent="0.55000000000000004">
      <c r="A2" s="2"/>
      <c r="B2" s="2"/>
      <c r="C2" s="2"/>
      <c r="D2" s="2"/>
      <c r="E2" s="2"/>
      <c r="F2" s="2"/>
    </row>
    <row r="3" spans="1:94" x14ac:dyDescent="0.55000000000000004">
      <c r="A3" s="2"/>
      <c r="B3" s="2"/>
      <c r="C3" s="2"/>
      <c r="D3" s="2"/>
      <c r="E3" s="2"/>
      <c r="F3" s="2"/>
    </row>
    <row r="4" spans="1:94" x14ac:dyDescent="0.55000000000000004">
      <c r="A4" s="2"/>
      <c r="B4" s="2"/>
      <c r="C4" s="2"/>
      <c r="D4" s="2"/>
      <c r="E4" s="2"/>
      <c r="F4" s="2"/>
    </row>
    <row r="5" spans="1:94" x14ac:dyDescent="0.55000000000000004">
      <c r="A5" s="2"/>
      <c r="B5" s="2"/>
      <c r="C5" s="2"/>
      <c r="D5" s="2"/>
      <c r="E5" s="2"/>
      <c r="F5" s="2"/>
    </row>
    <row r="6" spans="1:94" ht="20.399999999999999" x14ac:dyDescent="0.55000000000000004">
      <c r="A6" s="1" t="s">
        <v>371</v>
      </c>
      <c r="B6" s="2"/>
      <c r="C6" s="2"/>
      <c r="D6" s="2"/>
      <c r="E6" s="2"/>
      <c r="F6" s="2"/>
    </row>
    <row r="7" spans="1:94" ht="20.399999999999999" x14ac:dyDescent="0.55000000000000004">
      <c r="A7" s="1"/>
      <c r="B7" s="2"/>
      <c r="C7" s="2"/>
      <c r="D7" s="2"/>
      <c r="E7" s="2"/>
      <c r="F7" s="2"/>
    </row>
    <row r="9" spans="1:94" ht="14.7" thickBot="1" x14ac:dyDescent="0.6">
      <c r="C9" s="5"/>
      <c r="CF9" s="5"/>
      <c r="CM9" s="5"/>
      <c r="CO9" s="5"/>
      <c r="CP9" s="5"/>
    </row>
    <row r="10" spans="1:94" ht="101.1" thickBot="1" x14ac:dyDescent="0.6">
      <c r="A10" s="86" t="s">
        <v>299</v>
      </c>
      <c r="B10" s="87" t="s">
        <v>300</v>
      </c>
      <c r="C10" s="88" t="s">
        <v>79</v>
      </c>
      <c r="D10" s="87" t="s">
        <v>80</v>
      </c>
      <c r="E10" s="87" t="s">
        <v>282</v>
      </c>
      <c r="F10" s="87" t="s">
        <v>285</v>
      </c>
      <c r="G10" s="87" t="s">
        <v>284</v>
      </c>
      <c r="H10" s="87" t="s">
        <v>286</v>
      </c>
      <c r="I10" s="87" t="s">
        <v>287</v>
      </c>
      <c r="J10" s="87" t="s">
        <v>288</v>
      </c>
      <c r="K10" s="87" t="s">
        <v>289</v>
      </c>
      <c r="L10" s="87" t="s">
        <v>290</v>
      </c>
      <c r="M10" s="87" t="s">
        <v>291</v>
      </c>
      <c r="N10" s="87" t="s">
        <v>81</v>
      </c>
      <c r="O10" s="87" t="s">
        <v>82</v>
      </c>
      <c r="P10" s="87" t="s">
        <v>83</v>
      </c>
      <c r="Q10" s="87" t="s">
        <v>84</v>
      </c>
      <c r="R10" s="87" t="s">
        <v>85</v>
      </c>
      <c r="S10" s="87" t="s">
        <v>86</v>
      </c>
      <c r="T10" s="87" t="s">
        <v>87</v>
      </c>
      <c r="U10" s="87" t="s">
        <v>88</v>
      </c>
      <c r="V10" s="87" t="s">
        <v>89</v>
      </c>
      <c r="W10" s="87" t="s">
        <v>90</v>
      </c>
      <c r="X10" s="87" t="s">
        <v>91</v>
      </c>
      <c r="Y10" s="87" t="s">
        <v>92</v>
      </c>
      <c r="Z10" s="87" t="s">
        <v>93</v>
      </c>
      <c r="AA10" s="87" t="s">
        <v>94</v>
      </c>
      <c r="AB10" s="87" t="s">
        <v>95</v>
      </c>
      <c r="AC10" s="87" t="s">
        <v>96</v>
      </c>
      <c r="AD10" s="87" t="s">
        <v>97</v>
      </c>
      <c r="AE10" s="87" t="s">
        <v>98</v>
      </c>
      <c r="AF10" s="87" t="s">
        <v>99</v>
      </c>
      <c r="AG10" s="87" t="s">
        <v>100</v>
      </c>
      <c r="AH10" s="87" t="s">
        <v>101</v>
      </c>
      <c r="AI10" s="87" t="s">
        <v>102</v>
      </c>
      <c r="AJ10" s="87" t="s">
        <v>103</v>
      </c>
      <c r="AK10" s="87" t="s">
        <v>104</v>
      </c>
      <c r="AL10" s="87" t="s">
        <v>105</v>
      </c>
      <c r="AM10" s="87" t="s">
        <v>106</v>
      </c>
      <c r="AN10" s="87" t="s">
        <v>107</v>
      </c>
      <c r="AO10" s="87" t="s">
        <v>108</v>
      </c>
      <c r="AP10" s="87" t="s">
        <v>109</v>
      </c>
      <c r="AQ10" s="87" t="s">
        <v>110</v>
      </c>
      <c r="AR10" s="87" t="s">
        <v>111</v>
      </c>
      <c r="AS10" s="87" t="s">
        <v>112</v>
      </c>
      <c r="AT10" s="87" t="s">
        <v>113</v>
      </c>
      <c r="AU10" s="87" t="s">
        <v>114</v>
      </c>
      <c r="AV10" s="87" t="s">
        <v>115</v>
      </c>
      <c r="AW10" s="87" t="s">
        <v>116</v>
      </c>
      <c r="AX10" s="87" t="s">
        <v>117</v>
      </c>
      <c r="AY10" s="87" t="s">
        <v>118</v>
      </c>
      <c r="AZ10" s="87" t="s">
        <v>119</v>
      </c>
      <c r="BA10" s="87" t="s">
        <v>120</v>
      </c>
      <c r="BB10" s="87" t="s">
        <v>121</v>
      </c>
      <c r="BC10" s="87" t="s">
        <v>122</v>
      </c>
      <c r="BD10" s="87" t="s">
        <v>123</v>
      </c>
      <c r="BE10" s="87" t="s">
        <v>124</v>
      </c>
      <c r="BF10" s="87" t="s">
        <v>125</v>
      </c>
      <c r="BG10" s="87" t="s">
        <v>126</v>
      </c>
      <c r="BH10" s="87" t="s">
        <v>127</v>
      </c>
      <c r="BI10" s="87" t="s">
        <v>128</v>
      </c>
      <c r="BJ10" s="87" t="s">
        <v>129</v>
      </c>
      <c r="BK10" s="87" t="s">
        <v>130</v>
      </c>
      <c r="BL10" s="87" t="s">
        <v>131</v>
      </c>
      <c r="BM10" s="87" t="s">
        <v>132</v>
      </c>
      <c r="BN10" s="87" t="s">
        <v>133</v>
      </c>
      <c r="BO10" s="87" t="s">
        <v>134</v>
      </c>
      <c r="BP10" s="87" t="s">
        <v>135</v>
      </c>
      <c r="BQ10" s="87" t="s">
        <v>136</v>
      </c>
      <c r="BR10" s="87" t="s">
        <v>137</v>
      </c>
      <c r="BS10" s="87" t="s">
        <v>138</v>
      </c>
      <c r="BT10" s="87" t="s">
        <v>139</v>
      </c>
      <c r="BU10" s="87" t="s">
        <v>140</v>
      </c>
      <c r="BV10" s="87" t="s">
        <v>141</v>
      </c>
      <c r="BW10" s="87" t="s">
        <v>142</v>
      </c>
      <c r="BX10" s="87" t="s">
        <v>143</v>
      </c>
      <c r="BY10" s="87" t="s">
        <v>144</v>
      </c>
      <c r="BZ10" s="87" t="s">
        <v>145</v>
      </c>
      <c r="CA10" s="87" t="s">
        <v>147</v>
      </c>
      <c r="CB10" s="87" t="s">
        <v>146</v>
      </c>
      <c r="CC10" s="87" t="s">
        <v>148</v>
      </c>
      <c r="CD10" s="87" t="s">
        <v>149</v>
      </c>
      <c r="CE10" s="87" t="s">
        <v>150</v>
      </c>
      <c r="CF10" s="87" t="s">
        <v>151</v>
      </c>
      <c r="CG10" s="87" t="s">
        <v>338</v>
      </c>
      <c r="CH10" s="87" t="s">
        <v>152</v>
      </c>
      <c r="CI10" s="87" t="s">
        <v>153</v>
      </c>
      <c r="CJ10" s="87" t="s">
        <v>154</v>
      </c>
      <c r="CK10" s="87" t="s">
        <v>155</v>
      </c>
      <c r="CL10" s="125" t="s">
        <v>156</v>
      </c>
      <c r="CM10" s="144" t="s">
        <v>362</v>
      </c>
      <c r="CN10" s="144" t="s">
        <v>361</v>
      </c>
      <c r="CO10" s="128" t="s">
        <v>364</v>
      </c>
    </row>
    <row r="11" spans="1:94" ht="14.7" thickBot="1" x14ac:dyDescent="0.6">
      <c r="A11" s="78" t="str">
        <f>IF(('PCA Data Input'!$C$118)="","",'PCA Data Input'!$C$118)</f>
        <v/>
      </c>
      <c r="B11" s="79" t="str">
        <f>IF(('PCA Data Input'!$C$119)="","",'PCA Data Input'!$C$119)</f>
        <v/>
      </c>
      <c r="C11" s="80" t="s">
        <v>24</v>
      </c>
      <c r="D11" s="81" t="str">
        <f>IF(('PCA Data Input'!$C$11)="","",'PCA Data Input'!$C$11)</f>
        <v/>
      </c>
      <c r="E11" s="81" t="str">
        <f>IF(('PCA Data Input'!$C$12)="","",'PCA Data Input'!$C$12)</f>
        <v/>
      </c>
      <c r="F11" s="81" t="str">
        <f>IF(('PCA Data Input'!$C$16)="","",'PCA Data Input'!$C$16)</f>
        <v/>
      </c>
      <c r="G11" s="81" t="str">
        <f>IF(('PCA Data Input'!$C$17)="","",'PCA Data Input'!$C$17)</f>
        <v/>
      </c>
      <c r="H11" s="81" t="str">
        <f>IF(('PCA Data Input'!$C$18)="","",'PCA Data Input'!$C$18)</f>
        <v/>
      </c>
      <c r="I11" s="81" t="str">
        <f>IF(('PCA Data Input'!$C$19)="","",'PCA Data Input'!$C$19)</f>
        <v/>
      </c>
      <c r="J11" s="81" t="str">
        <f>IF(('PCA Data Input'!$C$20)="","",'PCA Data Input'!$C$20)</f>
        <v/>
      </c>
      <c r="K11" s="82" t="str">
        <f>IF(('PCA Data Input'!$C$21)="","",'PCA Data Input'!$C$21)</f>
        <v/>
      </c>
      <c r="L11" s="79" t="str">
        <f>IF(('PCA Data Input'!$C$22)="","",'PCA Data Input'!$C$22)</f>
        <v/>
      </c>
      <c r="M11" s="81" t="str">
        <f>IF(('PCA Data Input'!$C$23)="","",'PCA Data Input'!$C$23)</f>
        <v/>
      </c>
      <c r="N11" s="81" t="str">
        <f>IF(('PCA Data Input'!$C$27)="","",'PCA Data Input'!$C$27)</f>
        <v/>
      </c>
      <c r="O11" s="81" t="str">
        <f>IF(('PCA Data Input'!$C$28)="","",'PCA Data Input'!$C$28)</f>
        <v/>
      </c>
      <c r="P11" s="81" t="str">
        <f>IF(('PCA Data Input'!$C$29)="","",'PCA Data Input'!$C$29)</f>
        <v/>
      </c>
      <c r="Q11" s="81" t="str">
        <f>IF(('PCA Data Input'!$C$30)="","",'PCA Data Input'!$C$30)</f>
        <v/>
      </c>
      <c r="R11" s="81" t="str">
        <f>IF(('PCA Data Input'!$C$34)="","",'PCA Data Input'!$C$34)</f>
        <v/>
      </c>
      <c r="S11" s="81" t="str">
        <f>IF(('PCA Data Input'!$C$35)="","",'PCA Data Input'!$C$35)</f>
        <v/>
      </c>
      <c r="T11" s="83" t="str">
        <f>IF(('PCA Data Input'!$C$36)="","",'PCA Data Input'!$C$36)</f>
        <v/>
      </c>
      <c r="U11" s="79" t="str">
        <f>IF(('PCA Data Input'!$C$37)="","",'PCA Data Input'!$C$37)</f>
        <v/>
      </c>
      <c r="V11" s="81" t="str">
        <f>IF(('PCA Data Input'!$C$38)="","",'PCA Data Input'!$C$38)</f>
        <v/>
      </c>
      <c r="W11" s="81" t="str">
        <f>IF(('PCA Data Input'!$C$39)="","",'PCA Data Input'!$C$39)</f>
        <v/>
      </c>
      <c r="X11" s="81" t="str">
        <f>IF(('PCA Data Input'!$C$40)="","",'PCA Data Input'!$C$40)</f>
        <v/>
      </c>
      <c r="Y11" s="81" t="str">
        <f>IF(('PCA Data Input'!$C$41)="","",'PCA Data Input'!$C$41)</f>
        <v/>
      </c>
      <c r="Z11" s="83" t="str">
        <f>IF(('PCA Data Input'!$C$42)="","",'PCA Data Input'!$C$42)</f>
        <v/>
      </c>
      <c r="AA11" s="83" t="str">
        <f>IF(('PCA Data Input'!$C$43)="","",'PCA Data Input'!$C$43)</f>
        <v/>
      </c>
      <c r="AB11" s="81" t="str">
        <f>IF(('PCA Data Input'!$C$44)="","",'PCA Data Input'!$C$44)</f>
        <v/>
      </c>
      <c r="AC11" s="81" t="str">
        <f>IF(('PCA Data Input'!$C$45)="","",'PCA Data Input'!$C$45)</f>
        <v/>
      </c>
      <c r="AD11" s="81" t="str">
        <f>IF(('PCA Data Input'!$C$46)="","",'PCA Data Input'!$C$46)</f>
        <v/>
      </c>
      <c r="AE11" s="81" t="str">
        <f>IF(('PCA Data Input'!$C$47)="","",'PCA Data Input'!$C$47)</f>
        <v/>
      </c>
      <c r="AF11" s="81" t="str">
        <f>IF(('PCA Data Input'!$C$48)="","",'PCA Data Input'!$C$48)</f>
        <v/>
      </c>
      <c r="AG11" s="81" t="str">
        <f>IF(('PCA Data Input'!$C$49)="","",'PCA Data Input'!$C$49)</f>
        <v/>
      </c>
      <c r="AH11" s="81" t="str">
        <f>IF(('PCA Data Input'!$C$50)="","",'PCA Data Input'!$C$50)</f>
        <v/>
      </c>
      <c r="AI11" s="82" t="str">
        <f>IF(('PCA Data Input'!$C$54)="","",'PCA Data Input'!$C$54)</f>
        <v/>
      </c>
      <c r="AJ11" s="81" t="str">
        <f>IF(('PCA Data Input'!$C$58)="","",'PCA Data Input'!$C$58)</f>
        <v/>
      </c>
      <c r="AK11" s="84" t="str">
        <f>IF(('PCA Data Input'!$C$59)="","",'PCA Data Input'!$C$59)</f>
        <v/>
      </c>
      <c r="AL11" s="81" t="str">
        <f>IF(('PCA Data Input'!$C$60)="","",'PCA Data Input'!$C$60)</f>
        <v/>
      </c>
      <c r="AM11" s="81" t="str">
        <f>IF(('PCA Data Input'!$C$61)="","",'PCA Data Input'!$C$61)</f>
        <v/>
      </c>
      <c r="AN11" s="84" t="str">
        <f>IF(('PCA Data Input'!$C$62)="","",'PCA Data Input'!$C$62)</f>
        <v/>
      </c>
      <c r="AO11" s="84" t="str">
        <f>IF(('PCA Data Input'!$C$63)="","",'PCA Data Input'!$C$63)</f>
        <v/>
      </c>
      <c r="AP11" s="81" t="str">
        <f>IF(('PCA Data Input'!$C$64)="","",'PCA Data Input'!$C$64)</f>
        <v/>
      </c>
      <c r="AQ11" s="81" t="str">
        <f>IF(('PCA Data Input'!$C$65)="","",'PCA Data Input'!$C$65)</f>
        <v/>
      </c>
      <c r="AR11" s="81" t="str">
        <f>IF(('PCA Data Input'!$C$66)="","",'PCA Data Input'!$C$66)</f>
        <v/>
      </c>
      <c r="AS11" s="81" t="str">
        <f>IF(('PCA Data Input'!$C$67)="","",'PCA Data Input'!$C$67)</f>
        <v/>
      </c>
      <c r="AT11" s="81" t="str">
        <f>IF(('PCA Data Input'!$C$68)="","",'PCA Data Input'!$C$68)</f>
        <v/>
      </c>
      <c r="AU11" s="81" t="str">
        <f>IF(('PCA Data Input'!$C$69)="","",'PCA Data Input'!$C$69)</f>
        <v/>
      </c>
      <c r="AV11" s="81" t="str">
        <f>IF(('PCA Data Input'!$C$70)="","",'PCA Data Input'!$C$70)</f>
        <v/>
      </c>
      <c r="AW11" s="83" t="str">
        <f>IF(('PCA Data Input'!$C$71)="","",'PCA Data Input'!$C$71)</f>
        <v/>
      </c>
      <c r="AX11" s="83" t="str">
        <f>IF(('PCA Data Input'!$C$72)="","",'PCA Data Input'!$C$72)</f>
        <v/>
      </c>
      <c r="AY11" s="84" t="str">
        <f>IF(('PCA Data Input'!$C$73)="","",'PCA Data Input'!$C$73)</f>
        <v/>
      </c>
      <c r="AZ11" s="81" t="str">
        <f>IF(('PCA Data Input'!$C$74)="","",'PCA Data Input'!$C$74)</f>
        <v/>
      </c>
      <c r="BA11" s="81" t="str">
        <f>IF(('PCA Data Input'!$C$75)="","",'PCA Data Input'!$C$75)</f>
        <v/>
      </c>
      <c r="BB11" s="81" t="str">
        <f>IF(('PCA Data Input'!$C$76)="","",'PCA Data Input'!$C$76)</f>
        <v/>
      </c>
      <c r="BC11" s="81" t="str">
        <f>IF(('PCA Data Input'!$C$77)="","",'PCA Data Input'!$C$77)</f>
        <v/>
      </c>
      <c r="BD11" s="81" t="str">
        <f>IF(('PCA Data Input'!$C$78)="","",'PCA Data Input'!$C$78)</f>
        <v/>
      </c>
      <c r="BE11" s="81" t="str">
        <f>IF(('PCA Data Input'!$C$79)="","",'PCA Data Input'!$C$79)</f>
        <v/>
      </c>
      <c r="BF11" s="81" t="str">
        <f>IF(('PCA Data Input'!$C$80)="","",'PCA Data Input'!$C$80)</f>
        <v/>
      </c>
      <c r="BG11" s="81" t="str">
        <f>IF(('PCA Data Input'!$C$81)="","",'PCA Data Input'!$C$81)</f>
        <v/>
      </c>
      <c r="BH11" s="81" t="str">
        <f>IF(('PCA Data Input'!$C$82)="","",'PCA Data Input'!$C$82)</f>
        <v/>
      </c>
      <c r="BI11" s="81" t="str">
        <f>IF(('PCA Data Input'!$C$83)="","",'PCA Data Input'!$C$83)</f>
        <v/>
      </c>
      <c r="BJ11" s="81" t="str">
        <f>IF(('PCA Data Input'!$C$85)="","",'PCA Data Input'!$C$85)</f>
        <v/>
      </c>
      <c r="BK11" s="81" t="str">
        <f>IF(('PCA Data Input'!$C$86)="","",'PCA Data Input'!$C$86)</f>
        <v/>
      </c>
      <c r="BL11" s="81" t="str">
        <f>IF(('PCA Data Input'!$C$87)="","",'PCA Data Input'!$C$87)</f>
        <v/>
      </c>
      <c r="BM11" s="81" t="str">
        <f>IF(('PCA Data Input'!$C$88)="","",'PCA Data Input'!$C$88)</f>
        <v/>
      </c>
      <c r="BN11" s="81" t="str">
        <f>IF(('PCA Data Input'!$C$89)="","",'PCA Data Input'!$C$89)</f>
        <v/>
      </c>
      <c r="BO11" s="81" t="str">
        <f>IF(('PCA Data Input'!$C$90)="","",'PCA Data Input'!$C$90)</f>
        <v/>
      </c>
      <c r="BP11" s="81" t="str">
        <f>IF(('PCA Data Input'!$C$94)="","",'PCA Data Input'!$C$94)</f>
        <v/>
      </c>
      <c r="BQ11" s="81" t="str">
        <f>IF(('PCA Data Input'!$C$95)="","",'PCA Data Input'!$C$95)</f>
        <v/>
      </c>
      <c r="BR11" s="81" t="str">
        <f>IF(('PCA Data Input'!$C$96)="","",'PCA Data Input'!$C$96)</f>
        <v/>
      </c>
      <c r="BS11" s="81" t="str">
        <f>IF(('PCA Data Input'!$C$97)="","",'PCA Data Input'!$C$97)</f>
        <v/>
      </c>
      <c r="BT11" s="81" t="str">
        <f>IF(('PCA Data Input'!$C$98)="","",'PCA Data Input'!$C$98)</f>
        <v/>
      </c>
      <c r="BU11" s="81" t="str">
        <f>IF(('PCA Data Input'!$C$99)="","",'PCA Data Input'!$C$99)</f>
        <v/>
      </c>
      <c r="BV11" s="81" t="str">
        <f>IF(('PCA Data Input'!$C$100)="","",'PCA Data Input'!$C$100)</f>
        <v/>
      </c>
      <c r="BW11" s="81" t="str">
        <f>IF(('PCA Data Input'!$C$101)="","",'PCA Data Input'!$C$101)</f>
        <v/>
      </c>
      <c r="BX11" s="81" t="str">
        <f>IF(('PCA Data Input'!$C$102)="","",'PCA Data Input'!$C$102)</f>
        <v/>
      </c>
      <c r="BY11" s="81" t="str">
        <f>IF(('PCA Data Input'!$C$103)="","",'PCA Data Input'!$C$103)</f>
        <v/>
      </c>
      <c r="BZ11" s="81" t="str">
        <f>IF(('PCA Data Input'!$C$104)="","",'PCA Data Input'!$C$104)</f>
        <v/>
      </c>
      <c r="CA11" s="81" t="str">
        <f>IF(('PCA Data Input'!$C$105)="","",'PCA Data Input'!$C$105)</f>
        <v/>
      </c>
      <c r="CB11" s="81" t="str">
        <f>IF(('PCA Data Input'!$C$106)="","",'PCA Data Input'!$C$106)</f>
        <v/>
      </c>
      <c r="CC11" s="81" t="str">
        <f>IF(('PCA Data Input'!$C$107)="","",'PCA Data Input'!$C$107)</f>
        <v/>
      </c>
      <c r="CD11" s="81" t="str">
        <f>IF(('PCA Data Input'!$C$108)="","",'PCA Data Input'!$C$108)</f>
        <v/>
      </c>
      <c r="CE11" s="81" t="str">
        <f>IF(('PCA Data Input'!$C$109)="","",'PCA Data Input'!$C$109)</f>
        <v/>
      </c>
      <c r="CF11" s="81" t="str">
        <f>IF(('PCA Data Input'!$C$110)="","",'PCA Data Input'!$C$110)</f>
        <v/>
      </c>
      <c r="CG11" s="81" t="str">
        <f>IF(('PCA Data Input'!$C$113)="","",'PCA Data Input'!$C$113)</f>
        <v/>
      </c>
      <c r="CH11" s="81" t="str">
        <f>IF(('PCA Data Input'!$C$114)="","",'PCA Data Input'!$C$114)</f>
        <v/>
      </c>
      <c r="CI11" s="85">
        <f>SUM('PCA Repairs-CapItems Data Input'!H11:H85)</f>
        <v>0</v>
      </c>
      <c r="CJ11" s="85">
        <f>IF(('PCA Repairs-CapItems Data Input'!K8)="","",'PCA Repairs-CapItems Data Input'!K8)</f>
        <v>0.03</v>
      </c>
      <c r="CK11" s="85">
        <f>SUM('PCA Repairs-CapItems Data Input'!N11:AB85)</f>
        <v>0</v>
      </c>
      <c r="CL11" s="126">
        <f>SUM('PCA Repairs-CapItems Data Input'!N11:N85)
+SUM('PCA Repairs-CapItems Data Input'!O11:O85)*(1+'PCA Repairs-CapItems Data Input'!K8)
+SUM('PCA Repairs-CapItems Data Input'!P11:P85)*(1+'PCA Repairs-CapItems Data Input'!K8)^2
+SUM('PCA Repairs-CapItems Data Input'!Q11:Q85)*(1+'PCA Repairs-CapItems Data Input'!K8)^3
+SUM('PCA Repairs-CapItems Data Input'!R11:R85)*(1+'PCA Repairs-CapItems Data Input'!K8)^4
+SUM('PCA Repairs-CapItems Data Input'!S11:S85)*(1+'PCA Repairs-CapItems Data Input'!K8)^5
+SUM('PCA Repairs-CapItems Data Input'!T11:T85)*(1+'PCA Repairs-CapItems Data Input'!K8)^6
+SUM('PCA Repairs-CapItems Data Input'!U11:U85)*(1+'PCA Repairs-CapItems Data Input'!K8)^7
+SUM('PCA Repairs-CapItems Data Input'!V11:V85)*(1+'PCA Repairs-CapItems Data Input'!K8)^8
+SUM('PCA Repairs-CapItems Data Input'!W11:W85)*(1+'PCA Repairs-CapItems Data Input'!K8)^9
+SUM('PCA Repairs-CapItems Data Input'!X11:X85)*(1+'PCA Repairs-CapItems Data Input'!K8)^10
+SUM('PCA Repairs-CapItems Data Input'!Y11:Y85)*(1+'PCA Repairs-CapItems Data Input'!K8)^11
+SUM('PCA Repairs-CapItems Data Input'!Z11:Z85)*(1+'PCA Repairs-CapItems Data Input'!K8)^12
+SUM('PCA Repairs-CapItems Data Input'!AA11:AA85)*(1+'PCA Repairs-CapItems Data Input'!K8)^13
+SUM('PCA Repairs-CapItems Data Input'!AB11:AB85)*(1+'PCA Repairs-CapItems Data Input'!K8)^14</f>
        <v>0</v>
      </c>
      <c r="CM11" s="127" t="str">
        <f>IF(('PCA Data Input'!$C$111)="","",'PCA Data Input'!$C$111)</f>
        <v/>
      </c>
      <c r="CN11" s="127" t="str">
        <f>IF(('PCA Data Input'!$C$112)="","",'PCA Data Input'!$C$112)</f>
        <v/>
      </c>
      <c r="CO11" s="145" t="str">
        <f>IF(('PCA Data Input'!$C$84)="","",'PCA Data Input'!$C$84)</f>
        <v/>
      </c>
    </row>
    <row r="19" spans="1:27" ht="14.7" thickBot="1" x14ac:dyDescent="0.6"/>
    <row r="20" spans="1:27" ht="72.3" thickBot="1" x14ac:dyDescent="0.6">
      <c r="A20" s="96" t="s">
        <v>299</v>
      </c>
      <c r="B20" s="88" t="s">
        <v>300</v>
      </c>
      <c r="C20" s="88" t="s">
        <v>79</v>
      </c>
      <c r="D20" s="88" t="s">
        <v>258</v>
      </c>
      <c r="E20" s="88" t="s">
        <v>257</v>
      </c>
      <c r="F20" s="88" t="s">
        <v>259</v>
      </c>
      <c r="G20" s="88" t="s">
        <v>260</v>
      </c>
      <c r="H20" s="88" t="s">
        <v>261</v>
      </c>
      <c r="I20" s="88" t="s">
        <v>262</v>
      </c>
      <c r="J20" s="88" t="s">
        <v>263</v>
      </c>
      <c r="K20" s="88" t="s">
        <v>264</v>
      </c>
      <c r="L20" s="88" t="s">
        <v>265</v>
      </c>
      <c r="M20" s="88" t="s">
        <v>266</v>
      </c>
      <c r="N20" s="88" t="s">
        <v>267</v>
      </c>
      <c r="O20" s="88" t="s">
        <v>268</v>
      </c>
      <c r="P20" s="88" t="s">
        <v>269</v>
      </c>
      <c r="Q20" s="88" t="s">
        <v>270</v>
      </c>
      <c r="R20" s="88" t="s">
        <v>271</v>
      </c>
      <c r="S20" s="88" t="s">
        <v>272</v>
      </c>
      <c r="T20" s="88" t="s">
        <v>273</v>
      </c>
      <c r="U20" s="88" t="s">
        <v>274</v>
      </c>
      <c r="V20" s="88" t="s">
        <v>275</v>
      </c>
      <c r="W20" s="88" t="s">
        <v>276</v>
      </c>
      <c r="X20" s="88" t="s">
        <v>277</v>
      </c>
      <c r="Y20" s="88" t="s">
        <v>278</v>
      </c>
      <c r="Z20" s="131" t="s">
        <v>279</v>
      </c>
      <c r="AA20" s="132" t="s">
        <v>366</v>
      </c>
    </row>
    <row r="21" spans="1:27" ht="14.7" thickBot="1" x14ac:dyDescent="0.6">
      <c r="A21" s="97">
        <f>'PCA Repairs-CapItems Data Input'!B11</f>
        <v>0</v>
      </c>
      <c r="B21" s="100">
        <f>'PCA Repairs-CapItems Data Input'!C11</f>
        <v>0</v>
      </c>
      <c r="C21" s="100" t="str">
        <f>IF(('PCA Repairs-CapItems Data Input'!D11)="","",'PCA Repairs-CapItems Data Input'!D11)</f>
        <v/>
      </c>
      <c r="D21" s="100" t="str">
        <f>IF(('PCA Repairs-CapItems Data Input'!E11)="","",'PCA Repairs-CapItems Data Input'!E11)</f>
        <v/>
      </c>
      <c r="E21" s="100" t="str">
        <f>IF(('PCA Repairs-CapItems Data Input'!F11)="","",'PCA Repairs-CapItems Data Input'!F11)</f>
        <v/>
      </c>
      <c r="F21" s="100" t="str">
        <f>IF(('PCA Repairs-CapItems Data Input'!G11)="","",'PCA Repairs-CapItems Data Input'!G11)</f>
        <v/>
      </c>
      <c r="G21" s="121" t="str">
        <f>IF(('PCA Repairs-CapItems Data Input'!H11)="","",'PCA Repairs-CapItems Data Input'!H11)</f>
        <v/>
      </c>
      <c r="H21" s="100" t="str">
        <f>IF(('PCA Repairs-CapItems Data Input'!I11)="","",'PCA Repairs-CapItems Data Input'!I11)</f>
        <v/>
      </c>
      <c r="I21" s="100" t="str">
        <f>IF(('PCA Repairs-CapItems Data Input'!J11)="","",'PCA Repairs-CapItems Data Input'!J11)</f>
        <v/>
      </c>
      <c r="J21" s="121" t="str">
        <f>IF(('PCA Repairs-CapItems Data Input'!K11)="","",'PCA Repairs-CapItems Data Input'!K11)</f>
        <v/>
      </c>
      <c r="K21" s="137" t="str">
        <f>IF(('PCA Repairs-CapItems Data Input'!M11)="","",'PCA Repairs-CapItems Data Input'!M11)</f>
        <v/>
      </c>
      <c r="L21" s="121" t="str">
        <f>IF(('PCA Repairs-CapItems Data Input'!N11)="","",'PCA Repairs-CapItems Data Input'!N11)</f>
        <v/>
      </c>
      <c r="M21" s="121" t="str">
        <f>IF(('PCA Repairs-CapItems Data Input'!O11)="","",'PCA Repairs-CapItems Data Input'!O11)</f>
        <v/>
      </c>
      <c r="N21" s="121" t="str">
        <f>IF(('PCA Repairs-CapItems Data Input'!P11)="","",'PCA Repairs-CapItems Data Input'!P11)</f>
        <v/>
      </c>
      <c r="O21" s="121" t="str">
        <f>IF(('PCA Repairs-CapItems Data Input'!Q11)="","",'PCA Repairs-CapItems Data Input'!Q11)</f>
        <v/>
      </c>
      <c r="P21" s="121" t="str">
        <f>IF(('PCA Repairs-CapItems Data Input'!R11)="","",'PCA Repairs-CapItems Data Input'!R11)</f>
        <v/>
      </c>
      <c r="Q21" s="121" t="str">
        <f>IF(('PCA Repairs-CapItems Data Input'!S11)="","",'PCA Repairs-CapItems Data Input'!S11)</f>
        <v/>
      </c>
      <c r="R21" s="121" t="str">
        <f>IF(('PCA Repairs-CapItems Data Input'!T11)="","",'PCA Repairs-CapItems Data Input'!T11)</f>
        <v/>
      </c>
      <c r="S21" s="121" t="str">
        <f>IF(('PCA Repairs-CapItems Data Input'!U11)="","",'PCA Repairs-CapItems Data Input'!U11)</f>
        <v/>
      </c>
      <c r="T21" s="121" t="str">
        <f>IF(('PCA Repairs-CapItems Data Input'!V11)="","",'PCA Repairs-CapItems Data Input'!V11)</f>
        <v/>
      </c>
      <c r="U21" s="121" t="str">
        <f>IF(('PCA Repairs-CapItems Data Input'!W11)="","",'PCA Repairs-CapItems Data Input'!W11)</f>
        <v/>
      </c>
      <c r="V21" s="121" t="str">
        <f>IF(('PCA Repairs-CapItems Data Input'!X11)="","",'PCA Repairs-CapItems Data Input'!X11)</f>
        <v/>
      </c>
      <c r="W21" s="121" t="str">
        <f>IF(('PCA Repairs-CapItems Data Input'!Y11)="","",'PCA Repairs-CapItems Data Input'!Y11)</f>
        <v/>
      </c>
      <c r="X21" s="121" t="str">
        <f>IF(('PCA Repairs-CapItems Data Input'!Z11)="","",'PCA Repairs-CapItems Data Input'!Z11)</f>
        <v/>
      </c>
      <c r="Y21" s="121" t="str">
        <f>IF(('PCA Repairs-CapItems Data Input'!AA11)="","",'PCA Repairs-CapItems Data Input'!AA11)</f>
        <v/>
      </c>
      <c r="Z21" s="133" t="str">
        <f>IF(('PCA Repairs-CapItems Data Input'!AB11)="","",'PCA Repairs-CapItems Data Input'!AB11)</f>
        <v/>
      </c>
      <c r="AA21" s="140" t="str">
        <f>IF(('PCA Repairs-CapItems Data Input'!L11)="","",'PCA Repairs-CapItems Data Input'!L11)</f>
        <v/>
      </c>
    </row>
    <row r="22" spans="1:27" ht="14.7" thickBot="1" x14ac:dyDescent="0.6">
      <c r="A22" s="98">
        <f>'PCA Repairs-CapItems Data Input'!B12</f>
        <v>0</v>
      </c>
      <c r="B22" s="101">
        <f>'PCA Repairs-CapItems Data Input'!C12</f>
        <v>0</v>
      </c>
      <c r="C22" s="101" t="str">
        <f>IF(('PCA Repairs-CapItems Data Input'!D12)="","",'PCA Repairs-CapItems Data Input'!D12)</f>
        <v/>
      </c>
      <c r="D22" s="101" t="str">
        <f>IF(('PCA Repairs-CapItems Data Input'!E12)="","",'PCA Repairs-CapItems Data Input'!E12)</f>
        <v/>
      </c>
      <c r="E22" s="101" t="str">
        <f>IF(('PCA Repairs-CapItems Data Input'!F12)="","",'PCA Repairs-CapItems Data Input'!F12)</f>
        <v/>
      </c>
      <c r="F22" s="101" t="str">
        <f>IF(('PCA Repairs-CapItems Data Input'!G12)="","",'PCA Repairs-CapItems Data Input'!G12)</f>
        <v/>
      </c>
      <c r="G22" s="122" t="str">
        <f>IF(('PCA Repairs-CapItems Data Input'!H12)="","",'PCA Repairs-CapItems Data Input'!H12)</f>
        <v/>
      </c>
      <c r="H22" s="101" t="str">
        <f>IF(('PCA Repairs-CapItems Data Input'!I12)="","",'PCA Repairs-CapItems Data Input'!I12)</f>
        <v/>
      </c>
      <c r="I22" s="101" t="str">
        <f>IF(('PCA Repairs-CapItems Data Input'!J12)="","",'PCA Repairs-CapItems Data Input'!J12)</f>
        <v/>
      </c>
      <c r="J22" s="122" t="str">
        <f>IF(('PCA Repairs-CapItems Data Input'!K12)="","",'PCA Repairs-CapItems Data Input'!K12)</f>
        <v/>
      </c>
      <c r="K22" s="138" t="str">
        <f>IF(('PCA Repairs-CapItems Data Input'!M12)="","",'PCA Repairs-CapItems Data Input'!M12)</f>
        <v/>
      </c>
      <c r="L22" s="122" t="str">
        <f>IF(('PCA Repairs-CapItems Data Input'!N12)="","",'PCA Repairs-CapItems Data Input'!N12)</f>
        <v/>
      </c>
      <c r="M22" s="122" t="str">
        <f>IF(('PCA Repairs-CapItems Data Input'!O12)="","",'PCA Repairs-CapItems Data Input'!O12)</f>
        <v/>
      </c>
      <c r="N22" s="122" t="str">
        <f>IF(('PCA Repairs-CapItems Data Input'!P12)="","",'PCA Repairs-CapItems Data Input'!P12)</f>
        <v/>
      </c>
      <c r="O22" s="122" t="str">
        <f>IF(('PCA Repairs-CapItems Data Input'!Q12)="","",'PCA Repairs-CapItems Data Input'!Q12)</f>
        <v/>
      </c>
      <c r="P22" s="122" t="str">
        <f>IF(('PCA Repairs-CapItems Data Input'!R12)="","",'PCA Repairs-CapItems Data Input'!R12)</f>
        <v/>
      </c>
      <c r="Q22" s="122" t="str">
        <f>IF(('PCA Repairs-CapItems Data Input'!S12)="","",'PCA Repairs-CapItems Data Input'!S12)</f>
        <v/>
      </c>
      <c r="R22" s="122" t="str">
        <f>IF(('PCA Repairs-CapItems Data Input'!T12)="","",'PCA Repairs-CapItems Data Input'!T12)</f>
        <v/>
      </c>
      <c r="S22" s="122" t="str">
        <f>IF(('PCA Repairs-CapItems Data Input'!U12)="","",'PCA Repairs-CapItems Data Input'!U12)</f>
        <v/>
      </c>
      <c r="T22" s="122" t="str">
        <f>IF(('PCA Repairs-CapItems Data Input'!V12)="","",'PCA Repairs-CapItems Data Input'!V12)</f>
        <v/>
      </c>
      <c r="U22" s="122" t="str">
        <f>IF(('PCA Repairs-CapItems Data Input'!W12)="","",'PCA Repairs-CapItems Data Input'!W12)</f>
        <v/>
      </c>
      <c r="V22" s="122" t="str">
        <f>IF(('PCA Repairs-CapItems Data Input'!X12)="","",'PCA Repairs-CapItems Data Input'!X12)</f>
        <v/>
      </c>
      <c r="W22" s="122" t="str">
        <f>IF(('PCA Repairs-CapItems Data Input'!Y12)="","",'PCA Repairs-CapItems Data Input'!Y12)</f>
        <v/>
      </c>
      <c r="X22" s="122" t="str">
        <f>IF(('PCA Repairs-CapItems Data Input'!Z12)="","",'PCA Repairs-CapItems Data Input'!Z12)</f>
        <v/>
      </c>
      <c r="Y22" s="122" t="str">
        <f>IF(('PCA Repairs-CapItems Data Input'!AA12)="","",'PCA Repairs-CapItems Data Input'!AA12)</f>
        <v/>
      </c>
      <c r="Z22" s="134" t="str">
        <f>IF(('PCA Repairs-CapItems Data Input'!AB12)="","",'PCA Repairs-CapItems Data Input'!AB12)</f>
        <v/>
      </c>
      <c r="AA22" s="141" t="str">
        <f>IF(('PCA Repairs-CapItems Data Input'!L12)="","",'PCA Repairs-CapItems Data Input'!L12)</f>
        <v/>
      </c>
    </row>
    <row r="23" spans="1:27" ht="14.7" thickBot="1" x14ac:dyDescent="0.6">
      <c r="A23" s="98">
        <f>'PCA Repairs-CapItems Data Input'!B13</f>
        <v>0</v>
      </c>
      <c r="B23" s="101">
        <f>'PCA Repairs-CapItems Data Input'!C13</f>
        <v>0</v>
      </c>
      <c r="C23" s="101" t="str">
        <f>IF(('PCA Repairs-CapItems Data Input'!D13)="","",'PCA Repairs-CapItems Data Input'!D13)</f>
        <v/>
      </c>
      <c r="D23" s="101" t="str">
        <f>IF(('PCA Repairs-CapItems Data Input'!E13)="","",'PCA Repairs-CapItems Data Input'!E13)</f>
        <v/>
      </c>
      <c r="E23" s="101" t="str">
        <f>IF(('PCA Repairs-CapItems Data Input'!F13)="","",'PCA Repairs-CapItems Data Input'!F13)</f>
        <v/>
      </c>
      <c r="F23" s="101" t="str">
        <f>IF(('PCA Repairs-CapItems Data Input'!G13)="","",'PCA Repairs-CapItems Data Input'!G13)</f>
        <v/>
      </c>
      <c r="G23" s="122" t="str">
        <f>IF(('PCA Repairs-CapItems Data Input'!H13)="","",'PCA Repairs-CapItems Data Input'!H13)</f>
        <v/>
      </c>
      <c r="H23" s="101" t="str">
        <f>IF(('PCA Repairs-CapItems Data Input'!I13)="","",'PCA Repairs-CapItems Data Input'!I13)</f>
        <v/>
      </c>
      <c r="I23" s="101" t="str">
        <f>IF(('PCA Repairs-CapItems Data Input'!J13)="","",'PCA Repairs-CapItems Data Input'!J13)</f>
        <v/>
      </c>
      <c r="J23" s="122" t="str">
        <f>IF(('PCA Repairs-CapItems Data Input'!K13)="","",'PCA Repairs-CapItems Data Input'!K13)</f>
        <v/>
      </c>
      <c r="K23" s="138" t="str">
        <f>IF(('PCA Repairs-CapItems Data Input'!M13)="","",'PCA Repairs-CapItems Data Input'!M13)</f>
        <v/>
      </c>
      <c r="L23" s="122" t="str">
        <f>IF(('PCA Repairs-CapItems Data Input'!N13)="","",'PCA Repairs-CapItems Data Input'!N13)</f>
        <v/>
      </c>
      <c r="M23" s="122" t="str">
        <f>IF(('PCA Repairs-CapItems Data Input'!O13)="","",'PCA Repairs-CapItems Data Input'!O13)</f>
        <v/>
      </c>
      <c r="N23" s="122" t="str">
        <f>IF(('PCA Repairs-CapItems Data Input'!P13)="","",'PCA Repairs-CapItems Data Input'!P13)</f>
        <v/>
      </c>
      <c r="O23" s="122" t="str">
        <f>IF(('PCA Repairs-CapItems Data Input'!Q13)="","",'PCA Repairs-CapItems Data Input'!Q13)</f>
        <v/>
      </c>
      <c r="P23" s="122" t="str">
        <f>IF(('PCA Repairs-CapItems Data Input'!R13)="","",'PCA Repairs-CapItems Data Input'!R13)</f>
        <v/>
      </c>
      <c r="Q23" s="122" t="str">
        <f>IF(('PCA Repairs-CapItems Data Input'!S13)="","",'PCA Repairs-CapItems Data Input'!S13)</f>
        <v/>
      </c>
      <c r="R23" s="122" t="str">
        <f>IF(('PCA Repairs-CapItems Data Input'!T13)="","",'PCA Repairs-CapItems Data Input'!T13)</f>
        <v/>
      </c>
      <c r="S23" s="122" t="str">
        <f>IF(('PCA Repairs-CapItems Data Input'!U13)="","",'PCA Repairs-CapItems Data Input'!U13)</f>
        <v/>
      </c>
      <c r="T23" s="122" t="str">
        <f>IF(('PCA Repairs-CapItems Data Input'!V13)="","",'PCA Repairs-CapItems Data Input'!V13)</f>
        <v/>
      </c>
      <c r="U23" s="122" t="str">
        <f>IF(('PCA Repairs-CapItems Data Input'!W13)="","",'PCA Repairs-CapItems Data Input'!W13)</f>
        <v/>
      </c>
      <c r="V23" s="122" t="str">
        <f>IF(('PCA Repairs-CapItems Data Input'!X13)="","",'PCA Repairs-CapItems Data Input'!X13)</f>
        <v/>
      </c>
      <c r="W23" s="122" t="str">
        <f>IF(('PCA Repairs-CapItems Data Input'!Y13)="","",'PCA Repairs-CapItems Data Input'!Y13)</f>
        <v/>
      </c>
      <c r="X23" s="122" t="str">
        <f>IF(('PCA Repairs-CapItems Data Input'!Z13)="","",'PCA Repairs-CapItems Data Input'!Z13)</f>
        <v/>
      </c>
      <c r="Y23" s="122" t="str">
        <f>IF(('PCA Repairs-CapItems Data Input'!AA13)="","",'PCA Repairs-CapItems Data Input'!AA13)</f>
        <v/>
      </c>
      <c r="Z23" s="134" t="str">
        <f>IF(('PCA Repairs-CapItems Data Input'!AB13)="","",'PCA Repairs-CapItems Data Input'!AB13)</f>
        <v/>
      </c>
      <c r="AA23" s="141" t="str">
        <f>IF(('PCA Repairs-CapItems Data Input'!L13)="","",'PCA Repairs-CapItems Data Input'!L13)</f>
        <v/>
      </c>
    </row>
    <row r="24" spans="1:27" ht="14.7" thickBot="1" x14ac:dyDescent="0.6">
      <c r="A24" s="98">
        <f>'PCA Repairs-CapItems Data Input'!B14</f>
        <v>0</v>
      </c>
      <c r="B24" s="101">
        <f>'PCA Repairs-CapItems Data Input'!C14</f>
        <v>0</v>
      </c>
      <c r="C24" s="101" t="str">
        <f>IF(('PCA Repairs-CapItems Data Input'!D14)="","",'PCA Repairs-CapItems Data Input'!D14)</f>
        <v/>
      </c>
      <c r="D24" s="101" t="str">
        <f>IF(('PCA Repairs-CapItems Data Input'!E14)="","",'PCA Repairs-CapItems Data Input'!E14)</f>
        <v/>
      </c>
      <c r="E24" s="101" t="str">
        <f>IF(('PCA Repairs-CapItems Data Input'!F14)="","",'PCA Repairs-CapItems Data Input'!F14)</f>
        <v/>
      </c>
      <c r="F24" s="101" t="str">
        <f>IF(('PCA Repairs-CapItems Data Input'!G14)="","",'PCA Repairs-CapItems Data Input'!G14)</f>
        <v/>
      </c>
      <c r="G24" s="122" t="str">
        <f>IF(('PCA Repairs-CapItems Data Input'!H14)="","",'PCA Repairs-CapItems Data Input'!H14)</f>
        <v/>
      </c>
      <c r="H24" s="101" t="str">
        <f>IF(('PCA Repairs-CapItems Data Input'!I14)="","",'PCA Repairs-CapItems Data Input'!I14)</f>
        <v/>
      </c>
      <c r="I24" s="101" t="str">
        <f>IF(('PCA Repairs-CapItems Data Input'!J14)="","",'PCA Repairs-CapItems Data Input'!J14)</f>
        <v/>
      </c>
      <c r="J24" s="122" t="str">
        <f>IF(('PCA Repairs-CapItems Data Input'!K14)="","",'PCA Repairs-CapItems Data Input'!K14)</f>
        <v/>
      </c>
      <c r="K24" s="138" t="str">
        <f>IF(('PCA Repairs-CapItems Data Input'!M14)="","",'PCA Repairs-CapItems Data Input'!M14)</f>
        <v/>
      </c>
      <c r="L24" s="122" t="str">
        <f>IF(('PCA Repairs-CapItems Data Input'!N14)="","",'PCA Repairs-CapItems Data Input'!N14)</f>
        <v/>
      </c>
      <c r="M24" s="122" t="str">
        <f>IF(('PCA Repairs-CapItems Data Input'!O14)="","",'PCA Repairs-CapItems Data Input'!O14)</f>
        <v/>
      </c>
      <c r="N24" s="122" t="str">
        <f>IF(('PCA Repairs-CapItems Data Input'!P14)="","",'PCA Repairs-CapItems Data Input'!P14)</f>
        <v/>
      </c>
      <c r="O24" s="122" t="str">
        <f>IF(('PCA Repairs-CapItems Data Input'!Q14)="","",'PCA Repairs-CapItems Data Input'!Q14)</f>
        <v/>
      </c>
      <c r="P24" s="122" t="str">
        <f>IF(('PCA Repairs-CapItems Data Input'!R14)="","",'PCA Repairs-CapItems Data Input'!R14)</f>
        <v/>
      </c>
      <c r="Q24" s="122" t="str">
        <f>IF(('PCA Repairs-CapItems Data Input'!S14)="","",'PCA Repairs-CapItems Data Input'!S14)</f>
        <v/>
      </c>
      <c r="R24" s="122" t="str">
        <f>IF(('PCA Repairs-CapItems Data Input'!T14)="","",'PCA Repairs-CapItems Data Input'!T14)</f>
        <v/>
      </c>
      <c r="S24" s="122" t="str">
        <f>IF(('PCA Repairs-CapItems Data Input'!U14)="","",'PCA Repairs-CapItems Data Input'!U14)</f>
        <v/>
      </c>
      <c r="T24" s="122" t="str">
        <f>IF(('PCA Repairs-CapItems Data Input'!V14)="","",'PCA Repairs-CapItems Data Input'!V14)</f>
        <v/>
      </c>
      <c r="U24" s="122" t="str">
        <f>IF(('PCA Repairs-CapItems Data Input'!W14)="","",'PCA Repairs-CapItems Data Input'!W14)</f>
        <v/>
      </c>
      <c r="V24" s="122" t="str">
        <f>IF(('PCA Repairs-CapItems Data Input'!X14)="","",'PCA Repairs-CapItems Data Input'!X14)</f>
        <v/>
      </c>
      <c r="W24" s="122" t="str">
        <f>IF(('PCA Repairs-CapItems Data Input'!Y14)="","",'PCA Repairs-CapItems Data Input'!Y14)</f>
        <v/>
      </c>
      <c r="X24" s="122" t="str">
        <f>IF(('PCA Repairs-CapItems Data Input'!Z14)="","",'PCA Repairs-CapItems Data Input'!Z14)</f>
        <v/>
      </c>
      <c r="Y24" s="122" t="str">
        <f>IF(('PCA Repairs-CapItems Data Input'!AA14)="","",'PCA Repairs-CapItems Data Input'!AA14)</f>
        <v/>
      </c>
      <c r="Z24" s="134" t="str">
        <f>IF(('PCA Repairs-CapItems Data Input'!AB14)="","",'PCA Repairs-CapItems Data Input'!AB14)</f>
        <v/>
      </c>
      <c r="AA24" s="141" t="str">
        <f>IF(('PCA Repairs-CapItems Data Input'!L14)="","",'PCA Repairs-CapItems Data Input'!L14)</f>
        <v/>
      </c>
    </row>
    <row r="25" spans="1:27" ht="14.7" thickBot="1" x14ac:dyDescent="0.6">
      <c r="A25" s="98">
        <f>'PCA Repairs-CapItems Data Input'!B15</f>
        <v>0</v>
      </c>
      <c r="B25" s="101">
        <f>'PCA Repairs-CapItems Data Input'!C15</f>
        <v>0</v>
      </c>
      <c r="C25" s="101" t="str">
        <f>IF(('PCA Repairs-CapItems Data Input'!D15)="","",'PCA Repairs-CapItems Data Input'!D15)</f>
        <v/>
      </c>
      <c r="D25" s="101" t="str">
        <f>IF(('PCA Repairs-CapItems Data Input'!E15)="","",'PCA Repairs-CapItems Data Input'!E15)</f>
        <v/>
      </c>
      <c r="E25" s="101" t="str">
        <f>IF(('PCA Repairs-CapItems Data Input'!F15)="","",'PCA Repairs-CapItems Data Input'!F15)</f>
        <v/>
      </c>
      <c r="F25" s="101" t="str">
        <f>IF(('PCA Repairs-CapItems Data Input'!G15)="","",'PCA Repairs-CapItems Data Input'!G15)</f>
        <v/>
      </c>
      <c r="G25" s="122" t="str">
        <f>IF(('PCA Repairs-CapItems Data Input'!H15)="","",'PCA Repairs-CapItems Data Input'!H15)</f>
        <v/>
      </c>
      <c r="H25" s="101" t="str">
        <f>IF(('PCA Repairs-CapItems Data Input'!I15)="","",'PCA Repairs-CapItems Data Input'!I15)</f>
        <v/>
      </c>
      <c r="I25" s="101" t="str">
        <f>IF(('PCA Repairs-CapItems Data Input'!J15)="","",'PCA Repairs-CapItems Data Input'!J15)</f>
        <v/>
      </c>
      <c r="J25" s="122" t="str">
        <f>IF(('PCA Repairs-CapItems Data Input'!K15)="","",'PCA Repairs-CapItems Data Input'!K15)</f>
        <v/>
      </c>
      <c r="K25" s="138" t="str">
        <f>IF(('PCA Repairs-CapItems Data Input'!M15)="","",'PCA Repairs-CapItems Data Input'!M15)</f>
        <v/>
      </c>
      <c r="L25" s="122" t="str">
        <f>IF(('PCA Repairs-CapItems Data Input'!N15)="","",'PCA Repairs-CapItems Data Input'!N15)</f>
        <v/>
      </c>
      <c r="M25" s="122" t="str">
        <f>IF(('PCA Repairs-CapItems Data Input'!O15)="","",'PCA Repairs-CapItems Data Input'!O15)</f>
        <v/>
      </c>
      <c r="N25" s="122" t="str">
        <f>IF(('PCA Repairs-CapItems Data Input'!P15)="","",'PCA Repairs-CapItems Data Input'!P15)</f>
        <v/>
      </c>
      <c r="O25" s="122" t="str">
        <f>IF(('PCA Repairs-CapItems Data Input'!Q15)="","",'PCA Repairs-CapItems Data Input'!Q15)</f>
        <v/>
      </c>
      <c r="P25" s="122" t="str">
        <f>IF(('PCA Repairs-CapItems Data Input'!R15)="","",'PCA Repairs-CapItems Data Input'!R15)</f>
        <v/>
      </c>
      <c r="Q25" s="122" t="str">
        <f>IF(('PCA Repairs-CapItems Data Input'!S15)="","",'PCA Repairs-CapItems Data Input'!S15)</f>
        <v/>
      </c>
      <c r="R25" s="122" t="str">
        <f>IF(('PCA Repairs-CapItems Data Input'!T15)="","",'PCA Repairs-CapItems Data Input'!T15)</f>
        <v/>
      </c>
      <c r="S25" s="122" t="str">
        <f>IF(('PCA Repairs-CapItems Data Input'!U15)="","",'PCA Repairs-CapItems Data Input'!U15)</f>
        <v/>
      </c>
      <c r="T25" s="122" t="str">
        <f>IF(('PCA Repairs-CapItems Data Input'!V15)="","",'PCA Repairs-CapItems Data Input'!V15)</f>
        <v/>
      </c>
      <c r="U25" s="122" t="str">
        <f>IF(('PCA Repairs-CapItems Data Input'!W15)="","",'PCA Repairs-CapItems Data Input'!W15)</f>
        <v/>
      </c>
      <c r="V25" s="122" t="str">
        <f>IF(('PCA Repairs-CapItems Data Input'!X15)="","",'PCA Repairs-CapItems Data Input'!X15)</f>
        <v/>
      </c>
      <c r="W25" s="122" t="str">
        <f>IF(('PCA Repairs-CapItems Data Input'!Y15)="","",'PCA Repairs-CapItems Data Input'!Y15)</f>
        <v/>
      </c>
      <c r="X25" s="122" t="str">
        <f>IF(('PCA Repairs-CapItems Data Input'!Z15)="","",'PCA Repairs-CapItems Data Input'!Z15)</f>
        <v/>
      </c>
      <c r="Y25" s="122" t="str">
        <f>IF(('PCA Repairs-CapItems Data Input'!AA15)="","",'PCA Repairs-CapItems Data Input'!AA15)</f>
        <v/>
      </c>
      <c r="Z25" s="134" t="str">
        <f>IF(('PCA Repairs-CapItems Data Input'!AB15)="","",'PCA Repairs-CapItems Data Input'!AB15)</f>
        <v/>
      </c>
      <c r="AA25" s="141" t="str">
        <f>IF(('PCA Repairs-CapItems Data Input'!L15)="","",'PCA Repairs-CapItems Data Input'!L15)</f>
        <v/>
      </c>
    </row>
    <row r="26" spans="1:27" ht="14.7" thickBot="1" x14ac:dyDescent="0.6">
      <c r="A26" s="98">
        <f>'PCA Repairs-CapItems Data Input'!B16</f>
        <v>0</v>
      </c>
      <c r="B26" s="101">
        <f>'PCA Repairs-CapItems Data Input'!C16</f>
        <v>0</v>
      </c>
      <c r="C26" s="101" t="str">
        <f>IF(('PCA Repairs-CapItems Data Input'!D16)="","",'PCA Repairs-CapItems Data Input'!D16)</f>
        <v/>
      </c>
      <c r="D26" s="101" t="str">
        <f>IF(('PCA Repairs-CapItems Data Input'!E16)="","",'PCA Repairs-CapItems Data Input'!E16)</f>
        <v/>
      </c>
      <c r="E26" s="101" t="str">
        <f>IF(('PCA Repairs-CapItems Data Input'!F16)="","",'PCA Repairs-CapItems Data Input'!F16)</f>
        <v/>
      </c>
      <c r="F26" s="101" t="str">
        <f>IF(('PCA Repairs-CapItems Data Input'!G16)="","",'PCA Repairs-CapItems Data Input'!G16)</f>
        <v/>
      </c>
      <c r="G26" s="122" t="str">
        <f>IF(('PCA Repairs-CapItems Data Input'!H16)="","",'PCA Repairs-CapItems Data Input'!H16)</f>
        <v/>
      </c>
      <c r="H26" s="101" t="str">
        <f>IF(('PCA Repairs-CapItems Data Input'!I16)="","",'PCA Repairs-CapItems Data Input'!I16)</f>
        <v/>
      </c>
      <c r="I26" s="101" t="str">
        <f>IF(('PCA Repairs-CapItems Data Input'!J16)="","",'PCA Repairs-CapItems Data Input'!J16)</f>
        <v/>
      </c>
      <c r="J26" s="122" t="str">
        <f>IF(('PCA Repairs-CapItems Data Input'!K16)="","",'PCA Repairs-CapItems Data Input'!K16)</f>
        <v/>
      </c>
      <c r="K26" s="138" t="str">
        <f>IF(('PCA Repairs-CapItems Data Input'!M16)="","",'PCA Repairs-CapItems Data Input'!M16)</f>
        <v/>
      </c>
      <c r="L26" s="122" t="str">
        <f>IF(('PCA Repairs-CapItems Data Input'!N16)="","",'PCA Repairs-CapItems Data Input'!N16)</f>
        <v/>
      </c>
      <c r="M26" s="122" t="str">
        <f>IF(('PCA Repairs-CapItems Data Input'!O16)="","",'PCA Repairs-CapItems Data Input'!O16)</f>
        <v/>
      </c>
      <c r="N26" s="122" t="str">
        <f>IF(('PCA Repairs-CapItems Data Input'!P16)="","",'PCA Repairs-CapItems Data Input'!P16)</f>
        <v/>
      </c>
      <c r="O26" s="122" t="str">
        <f>IF(('PCA Repairs-CapItems Data Input'!Q16)="","",'PCA Repairs-CapItems Data Input'!Q16)</f>
        <v/>
      </c>
      <c r="P26" s="122" t="str">
        <f>IF(('PCA Repairs-CapItems Data Input'!R16)="","",'PCA Repairs-CapItems Data Input'!R16)</f>
        <v/>
      </c>
      <c r="Q26" s="122" t="str">
        <f>IF(('PCA Repairs-CapItems Data Input'!S16)="","",'PCA Repairs-CapItems Data Input'!S16)</f>
        <v/>
      </c>
      <c r="R26" s="122" t="str">
        <f>IF(('PCA Repairs-CapItems Data Input'!T16)="","",'PCA Repairs-CapItems Data Input'!T16)</f>
        <v/>
      </c>
      <c r="S26" s="122" t="str">
        <f>IF(('PCA Repairs-CapItems Data Input'!U16)="","",'PCA Repairs-CapItems Data Input'!U16)</f>
        <v/>
      </c>
      <c r="T26" s="122" t="str">
        <f>IF(('PCA Repairs-CapItems Data Input'!V16)="","",'PCA Repairs-CapItems Data Input'!V16)</f>
        <v/>
      </c>
      <c r="U26" s="122" t="str">
        <f>IF(('PCA Repairs-CapItems Data Input'!W16)="","",'PCA Repairs-CapItems Data Input'!W16)</f>
        <v/>
      </c>
      <c r="V26" s="122" t="str">
        <f>IF(('PCA Repairs-CapItems Data Input'!X16)="","",'PCA Repairs-CapItems Data Input'!X16)</f>
        <v/>
      </c>
      <c r="W26" s="122" t="str">
        <f>IF(('PCA Repairs-CapItems Data Input'!Y16)="","",'PCA Repairs-CapItems Data Input'!Y16)</f>
        <v/>
      </c>
      <c r="X26" s="122" t="str">
        <f>IF(('PCA Repairs-CapItems Data Input'!Z16)="","",'PCA Repairs-CapItems Data Input'!Z16)</f>
        <v/>
      </c>
      <c r="Y26" s="122" t="str">
        <f>IF(('PCA Repairs-CapItems Data Input'!AA16)="","",'PCA Repairs-CapItems Data Input'!AA16)</f>
        <v/>
      </c>
      <c r="Z26" s="134" t="str">
        <f>IF(('PCA Repairs-CapItems Data Input'!AB16)="","",'PCA Repairs-CapItems Data Input'!AB16)</f>
        <v/>
      </c>
      <c r="AA26" s="141" t="str">
        <f>IF(('PCA Repairs-CapItems Data Input'!L16)="","",'PCA Repairs-CapItems Data Input'!L16)</f>
        <v/>
      </c>
    </row>
    <row r="27" spans="1:27" ht="14.7" thickBot="1" x14ac:dyDescent="0.6">
      <c r="A27" s="98">
        <f>'PCA Repairs-CapItems Data Input'!B17</f>
        <v>0</v>
      </c>
      <c r="B27" s="101">
        <f>'PCA Repairs-CapItems Data Input'!C17</f>
        <v>0</v>
      </c>
      <c r="C27" s="101" t="str">
        <f>IF(('PCA Repairs-CapItems Data Input'!D17)="","",'PCA Repairs-CapItems Data Input'!D17)</f>
        <v/>
      </c>
      <c r="D27" s="101" t="str">
        <f>IF(('PCA Repairs-CapItems Data Input'!E17)="","",'PCA Repairs-CapItems Data Input'!E17)</f>
        <v/>
      </c>
      <c r="E27" s="101" t="str">
        <f>IF(('PCA Repairs-CapItems Data Input'!F17)="","",'PCA Repairs-CapItems Data Input'!F17)</f>
        <v/>
      </c>
      <c r="F27" s="101" t="str">
        <f>IF(('PCA Repairs-CapItems Data Input'!G17)="","",'PCA Repairs-CapItems Data Input'!G17)</f>
        <v/>
      </c>
      <c r="G27" s="122" t="str">
        <f>IF(('PCA Repairs-CapItems Data Input'!H17)="","",'PCA Repairs-CapItems Data Input'!H17)</f>
        <v/>
      </c>
      <c r="H27" s="101" t="str">
        <f>IF(('PCA Repairs-CapItems Data Input'!I17)="","",'PCA Repairs-CapItems Data Input'!I17)</f>
        <v/>
      </c>
      <c r="I27" s="101" t="str">
        <f>IF(('PCA Repairs-CapItems Data Input'!J17)="","",'PCA Repairs-CapItems Data Input'!J17)</f>
        <v/>
      </c>
      <c r="J27" s="122" t="str">
        <f>IF(('PCA Repairs-CapItems Data Input'!K17)="","",'PCA Repairs-CapItems Data Input'!K17)</f>
        <v/>
      </c>
      <c r="K27" s="138" t="str">
        <f>IF(('PCA Repairs-CapItems Data Input'!M17)="","",'PCA Repairs-CapItems Data Input'!M17)</f>
        <v/>
      </c>
      <c r="L27" s="122" t="str">
        <f>IF(('PCA Repairs-CapItems Data Input'!N17)="","",'PCA Repairs-CapItems Data Input'!N17)</f>
        <v/>
      </c>
      <c r="M27" s="122" t="str">
        <f>IF(('PCA Repairs-CapItems Data Input'!O17)="","",'PCA Repairs-CapItems Data Input'!O17)</f>
        <v/>
      </c>
      <c r="N27" s="122" t="str">
        <f>IF(('PCA Repairs-CapItems Data Input'!P17)="","",'PCA Repairs-CapItems Data Input'!P17)</f>
        <v/>
      </c>
      <c r="O27" s="122" t="str">
        <f>IF(('PCA Repairs-CapItems Data Input'!Q17)="","",'PCA Repairs-CapItems Data Input'!Q17)</f>
        <v/>
      </c>
      <c r="P27" s="122" t="str">
        <f>IF(('PCA Repairs-CapItems Data Input'!R17)="","",'PCA Repairs-CapItems Data Input'!R17)</f>
        <v/>
      </c>
      <c r="Q27" s="122" t="str">
        <f>IF(('PCA Repairs-CapItems Data Input'!S17)="","",'PCA Repairs-CapItems Data Input'!S17)</f>
        <v/>
      </c>
      <c r="R27" s="122" t="str">
        <f>IF(('PCA Repairs-CapItems Data Input'!T17)="","",'PCA Repairs-CapItems Data Input'!T17)</f>
        <v/>
      </c>
      <c r="S27" s="122" t="str">
        <f>IF(('PCA Repairs-CapItems Data Input'!U17)="","",'PCA Repairs-CapItems Data Input'!U17)</f>
        <v/>
      </c>
      <c r="T27" s="122" t="str">
        <f>IF(('PCA Repairs-CapItems Data Input'!V17)="","",'PCA Repairs-CapItems Data Input'!V17)</f>
        <v/>
      </c>
      <c r="U27" s="122" t="str">
        <f>IF(('PCA Repairs-CapItems Data Input'!W17)="","",'PCA Repairs-CapItems Data Input'!W17)</f>
        <v/>
      </c>
      <c r="V27" s="122" t="str">
        <f>IF(('PCA Repairs-CapItems Data Input'!X17)="","",'PCA Repairs-CapItems Data Input'!X17)</f>
        <v/>
      </c>
      <c r="W27" s="122" t="str">
        <f>IF(('PCA Repairs-CapItems Data Input'!Y17)="","",'PCA Repairs-CapItems Data Input'!Y17)</f>
        <v/>
      </c>
      <c r="X27" s="122" t="str">
        <f>IF(('PCA Repairs-CapItems Data Input'!Z17)="","",'PCA Repairs-CapItems Data Input'!Z17)</f>
        <v/>
      </c>
      <c r="Y27" s="122" t="str">
        <f>IF(('PCA Repairs-CapItems Data Input'!AA17)="","",'PCA Repairs-CapItems Data Input'!AA17)</f>
        <v/>
      </c>
      <c r="Z27" s="134" t="str">
        <f>IF(('PCA Repairs-CapItems Data Input'!AB17)="","",'PCA Repairs-CapItems Data Input'!AB17)</f>
        <v/>
      </c>
      <c r="AA27" s="141" t="str">
        <f>IF(('PCA Repairs-CapItems Data Input'!L17)="","",'PCA Repairs-CapItems Data Input'!L17)</f>
        <v/>
      </c>
    </row>
    <row r="28" spans="1:27" ht="14.7" thickBot="1" x14ac:dyDescent="0.6">
      <c r="A28" s="98">
        <f>'PCA Repairs-CapItems Data Input'!B18</f>
        <v>0</v>
      </c>
      <c r="B28" s="101">
        <f>'PCA Repairs-CapItems Data Input'!C18</f>
        <v>0</v>
      </c>
      <c r="C28" s="101" t="str">
        <f>IF(('PCA Repairs-CapItems Data Input'!D18)="","",'PCA Repairs-CapItems Data Input'!D18)</f>
        <v/>
      </c>
      <c r="D28" s="101" t="str">
        <f>IF(('PCA Repairs-CapItems Data Input'!E18)="","",'PCA Repairs-CapItems Data Input'!E18)</f>
        <v/>
      </c>
      <c r="E28" s="101" t="str">
        <f>IF(('PCA Repairs-CapItems Data Input'!F18)="","",'PCA Repairs-CapItems Data Input'!F18)</f>
        <v/>
      </c>
      <c r="F28" s="101" t="str">
        <f>IF(('PCA Repairs-CapItems Data Input'!G18)="","",'PCA Repairs-CapItems Data Input'!G18)</f>
        <v/>
      </c>
      <c r="G28" s="122" t="str">
        <f>IF(('PCA Repairs-CapItems Data Input'!H18)="","",'PCA Repairs-CapItems Data Input'!H18)</f>
        <v/>
      </c>
      <c r="H28" s="101" t="str">
        <f>IF(('PCA Repairs-CapItems Data Input'!I18)="","",'PCA Repairs-CapItems Data Input'!I18)</f>
        <v/>
      </c>
      <c r="I28" s="101" t="str">
        <f>IF(('PCA Repairs-CapItems Data Input'!J18)="","",'PCA Repairs-CapItems Data Input'!J18)</f>
        <v/>
      </c>
      <c r="J28" s="122" t="str">
        <f>IF(('PCA Repairs-CapItems Data Input'!K18)="","",'PCA Repairs-CapItems Data Input'!K18)</f>
        <v/>
      </c>
      <c r="K28" s="138" t="str">
        <f>IF(('PCA Repairs-CapItems Data Input'!M18)="","",'PCA Repairs-CapItems Data Input'!M18)</f>
        <v/>
      </c>
      <c r="L28" s="122" t="str">
        <f>IF(('PCA Repairs-CapItems Data Input'!N18)="","",'PCA Repairs-CapItems Data Input'!N18)</f>
        <v/>
      </c>
      <c r="M28" s="122" t="str">
        <f>IF(('PCA Repairs-CapItems Data Input'!O18)="","",'PCA Repairs-CapItems Data Input'!O18)</f>
        <v/>
      </c>
      <c r="N28" s="122" t="str">
        <f>IF(('PCA Repairs-CapItems Data Input'!P18)="","",'PCA Repairs-CapItems Data Input'!P18)</f>
        <v/>
      </c>
      <c r="O28" s="122" t="str">
        <f>IF(('PCA Repairs-CapItems Data Input'!Q18)="","",'PCA Repairs-CapItems Data Input'!Q18)</f>
        <v/>
      </c>
      <c r="P28" s="122" t="str">
        <f>IF(('PCA Repairs-CapItems Data Input'!R18)="","",'PCA Repairs-CapItems Data Input'!R18)</f>
        <v/>
      </c>
      <c r="Q28" s="122" t="str">
        <f>IF(('PCA Repairs-CapItems Data Input'!S18)="","",'PCA Repairs-CapItems Data Input'!S18)</f>
        <v/>
      </c>
      <c r="R28" s="122" t="str">
        <f>IF(('PCA Repairs-CapItems Data Input'!T18)="","",'PCA Repairs-CapItems Data Input'!T18)</f>
        <v/>
      </c>
      <c r="S28" s="122" t="str">
        <f>IF(('PCA Repairs-CapItems Data Input'!U18)="","",'PCA Repairs-CapItems Data Input'!U18)</f>
        <v/>
      </c>
      <c r="T28" s="122" t="str">
        <f>IF(('PCA Repairs-CapItems Data Input'!V18)="","",'PCA Repairs-CapItems Data Input'!V18)</f>
        <v/>
      </c>
      <c r="U28" s="122" t="str">
        <f>IF(('PCA Repairs-CapItems Data Input'!W18)="","",'PCA Repairs-CapItems Data Input'!W18)</f>
        <v/>
      </c>
      <c r="V28" s="122" t="str">
        <f>IF(('PCA Repairs-CapItems Data Input'!X18)="","",'PCA Repairs-CapItems Data Input'!X18)</f>
        <v/>
      </c>
      <c r="W28" s="122" t="str">
        <f>IF(('PCA Repairs-CapItems Data Input'!Y18)="","",'PCA Repairs-CapItems Data Input'!Y18)</f>
        <v/>
      </c>
      <c r="X28" s="122" t="str">
        <f>IF(('PCA Repairs-CapItems Data Input'!Z18)="","",'PCA Repairs-CapItems Data Input'!Z18)</f>
        <v/>
      </c>
      <c r="Y28" s="122" t="str">
        <f>IF(('PCA Repairs-CapItems Data Input'!AA18)="","",'PCA Repairs-CapItems Data Input'!AA18)</f>
        <v/>
      </c>
      <c r="Z28" s="134" t="str">
        <f>IF(('PCA Repairs-CapItems Data Input'!AB18)="","",'PCA Repairs-CapItems Data Input'!AB18)</f>
        <v/>
      </c>
      <c r="AA28" s="141" t="str">
        <f>IF(('PCA Repairs-CapItems Data Input'!L18)="","",'PCA Repairs-CapItems Data Input'!L18)</f>
        <v/>
      </c>
    </row>
    <row r="29" spans="1:27" ht="14.7" thickBot="1" x14ac:dyDescent="0.6">
      <c r="A29" s="98">
        <f>'PCA Repairs-CapItems Data Input'!B19</f>
        <v>0</v>
      </c>
      <c r="B29" s="101">
        <f>'PCA Repairs-CapItems Data Input'!C19</f>
        <v>0</v>
      </c>
      <c r="C29" s="101" t="str">
        <f>IF(('PCA Repairs-CapItems Data Input'!D19)="","",'PCA Repairs-CapItems Data Input'!D19)</f>
        <v/>
      </c>
      <c r="D29" s="101" t="str">
        <f>IF(('PCA Repairs-CapItems Data Input'!E19)="","",'PCA Repairs-CapItems Data Input'!E19)</f>
        <v/>
      </c>
      <c r="E29" s="101" t="str">
        <f>IF(('PCA Repairs-CapItems Data Input'!F19)="","",'PCA Repairs-CapItems Data Input'!F19)</f>
        <v/>
      </c>
      <c r="F29" s="101" t="str">
        <f>IF(('PCA Repairs-CapItems Data Input'!G19)="","",'PCA Repairs-CapItems Data Input'!G19)</f>
        <v/>
      </c>
      <c r="G29" s="122" t="str">
        <f>IF(('PCA Repairs-CapItems Data Input'!H19)="","",'PCA Repairs-CapItems Data Input'!H19)</f>
        <v/>
      </c>
      <c r="H29" s="101" t="str">
        <f>IF(('PCA Repairs-CapItems Data Input'!I19)="","",'PCA Repairs-CapItems Data Input'!I19)</f>
        <v/>
      </c>
      <c r="I29" s="101" t="str">
        <f>IF(('PCA Repairs-CapItems Data Input'!J19)="","",'PCA Repairs-CapItems Data Input'!J19)</f>
        <v/>
      </c>
      <c r="J29" s="122" t="str">
        <f>IF(('PCA Repairs-CapItems Data Input'!K19)="","",'PCA Repairs-CapItems Data Input'!K19)</f>
        <v/>
      </c>
      <c r="K29" s="138" t="str">
        <f>IF(('PCA Repairs-CapItems Data Input'!M19)="","",'PCA Repairs-CapItems Data Input'!M19)</f>
        <v/>
      </c>
      <c r="L29" s="122" t="str">
        <f>IF(('PCA Repairs-CapItems Data Input'!N19)="","",'PCA Repairs-CapItems Data Input'!N19)</f>
        <v/>
      </c>
      <c r="M29" s="122" t="str">
        <f>IF(('PCA Repairs-CapItems Data Input'!O19)="","",'PCA Repairs-CapItems Data Input'!O19)</f>
        <v/>
      </c>
      <c r="N29" s="122" t="str">
        <f>IF(('PCA Repairs-CapItems Data Input'!P19)="","",'PCA Repairs-CapItems Data Input'!P19)</f>
        <v/>
      </c>
      <c r="O29" s="122" t="str">
        <f>IF(('PCA Repairs-CapItems Data Input'!Q19)="","",'PCA Repairs-CapItems Data Input'!Q19)</f>
        <v/>
      </c>
      <c r="P29" s="122" t="str">
        <f>IF(('PCA Repairs-CapItems Data Input'!R19)="","",'PCA Repairs-CapItems Data Input'!R19)</f>
        <v/>
      </c>
      <c r="Q29" s="122" t="str">
        <f>IF(('PCA Repairs-CapItems Data Input'!S19)="","",'PCA Repairs-CapItems Data Input'!S19)</f>
        <v/>
      </c>
      <c r="R29" s="122" t="str">
        <f>IF(('PCA Repairs-CapItems Data Input'!T19)="","",'PCA Repairs-CapItems Data Input'!T19)</f>
        <v/>
      </c>
      <c r="S29" s="122" t="str">
        <f>IF(('PCA Repairs-CapItems Data Input'!U19)="","",'PCA Repairs-CapItems Data Input'!U19)</f>
        <v/>
      </c>
      <c r="T29" s="122" t="str">
        <f>IF(('PCA Repairs-CapItems Data Input'!V19)="","",'PCA Repairs-CapItems Data Input'!V19)</f>
        <v/>
      </c>
      <c r="U29" s="122" t="str">
        <f>IF(('PCA Repairs-CapItems Data Input'!W19)="","",'PCA Repairs-CapItems Data Input'!W19)</f>
        <v/>
      </c>
      <c r="V29" s="122" t="str">
        <f>IF(('PCA Repairs-CapItems Data Input'!X19)="","",'PCA Repairs-CapItems Data Input'!X19)</f>
        <v/>
      </c>
      <c r="W29" s="122" t="str">
        <f>IF(('PCA Repairs-CapItems Data Input'!Y19)="","",'PCA Repairs-CapItems Data Input'!Y19)</f>
        <v/>
      </c>
      <c r="X29" s="122" t="str">
        <f>IF(('PCA Repairs-CapItems Data Input'!Z19)="","",'PCA Repairs-CapItems Data Input'!Z19)</f>
        <v/>
      </c>
      <c r="Y29" s="122" t="str">
        <f>IF(('PCA Repairs-CapItems Data Input'!AA19)="","",'PCA Repairs-CapItems Data Input'!AA19)</f>
        <v/>
      </c>
      <c r="Z29" s="134" t="str">
        <f>IF(('PCA Repairs-CapItems Data Input'!AB19)="","",'PCA Repairs-CapItems Data Input'!AB19)</f>
        <v/>
      </c>
      <c r="AA29" s="141" t="str">
        <f>IF(('PCA Repairs-CapItems Data Input'!L19)="","",'PCA Repairs-CapItems Data Input'!L19)</f>
        <v/>
      </c>
    </row>
    <row r="30" spans="1:27" ht="14.7" thickBot="1" x14ac:dyDescent="0.6">
      <c r="A30" s="98">
        <f>'PCA Repairs-CapItems Data Input'!B20</f>
        <v>0</v>
      </c>
      <c r="B30" s="101">
        <f>'PCA Repairs-CapItems Data Input'!C20</f>
        <v>0</v>
      </c>
      <c r="C30" s="101" t="str">
        <f>IF(('PCA Repairs-CapItems Data Input'!D20)="","",'PCA Repairs-CapItems Data Input'!D20)</f>
        <v/>
      </c>
      <c r="D30" s="101" t="str">
        <f>IF(('PCA Repairs-CapItems Data Input'!E20)="","",'PCA Repairs-CapItems Data Input'!E20)</f>
        <v/>
      </c>
      <c r="E30" s="101" t="str">
        <f>IF(('PCA Repairs-CapItems Data Input'!F20)="","",'PCA Repairs-CapItems Data Input'!F20)</f>
        <v/>
      </c>
      <c r="F30" s="101" t="str">
        <f>IF(('PCA Repairs-CapItems Data Input'!G20)="","",'PCA Repairs-CapItems Data Input'!G20)</f>
        <v/>
      </c>
      <c r="G30" s="122" t="str">
        <f>IF(('PCA Repairs-CapItems Data Input'!H20)="","",'PCA Repairs-CapItems Data Input'!H20)</f>
        <v/>
      </c>
      <c r="H30" s="101" t="str">
        <f>IF(('PCA Repairs-CapItems Data Input'!I20)="","",'PCA Repairs-CapItems Data Input'!I20)</f>
        <v/>
      </c>
      <c r="I30" s="101" t="str">
        <f>IF(('PCA Repairs-CapItems Data Input'!J20)="","",'PCA Repairs-CapItems Data Input'!J20)</f>
        <v/>
      </c>
      <c r="J30" s="122" t="str">
        <f>IF(('PCA Repairs-CapItems Data Input'!K20)="","",'PCA Repairs-CapItems Data Input'!K20)</f>
        <v/>
      </c>
      <c r="K30" s="138" t="str">
        <f>IF(('PCA Repairs-CapItems Data Input'!M20)="","",'PCA Repairs-CapItems Data Input'!M20)</f>
        <v/>
      </c>
      <c r="L30" s="122" t="str">
        <f>IF(('PCA Repairs-CapItems Data Input'!N20)="","",'PCA Repairs-CapItems Data Input'!N20)</f>
        <v/>
      </c>
      <c r="M30" s="122" t="str">
        <f>IF(('PCA Repairs-CapItems Data Input'!O20)="","",'PCA Repairs-CapItems Data Input'!O20)</f>
        <v/>
      </c>
      <c r="N30" s="122" t="str">
        <f>IF(('PCA Repairs-CapItems Data Input'!P20)="","",'PCA Repairs-CapItems Data Input'!P20)</f>
        <v/>
      </c>
      <c r="O30" s="122" t="str">
        <f>IF(('PCA Repairs-CapItems Data Input'!Q20)="","",'PCA Repairs-CapItems Data Input'!Q20)</f>
        <v/>
      </c>
      <c r="P30" s="122" t="str">
        <f>IF(('PCA Repairs-CapItems Data Input'!R20)="","",'PCA Repairs-CapItems Data Input'!R20)</f>
        <v/>
      </c>
      <c r="Q30" s="122" t="str">
        <f>IF(('PCA Repairs-CapItems Data Input'!S20)="","",'PCA Repairs-CapItems Data Input'!S20)</f>
        <v/>
      </c>
      <c r="R30" s="122" t="str">
        <f>IF(('PCA Repairs-CapItems Data Input'!T20)="","",'PCA Repairs-CapItems Data Input'!T20)</f>
        <v/>
      </c>
      <c r="S30" s="122" t="str">
        <f>IF(('PCA Repairs-CapItems Data Input'!U20)="","",'PCA Repairs-CapItems Data Input'!U20)</f>
        <v/>
      </c>
      <c r="T30" s="122" t="str">
        <f>IF(('PCA Repairs-CapItems Data Input'!V20)="","",'PCA Repairs-CapItems Data Input'!V20)</f>
        <v/>
      </c>
      <c r="U30" s="122" t="str">
        <f>IF(('PCA Repairs-CapItems Data Input'!W20)="","",'PCA Repairs-CapItems Data Input'!W20)</f>
        <v/>
      </c>
      <c r="V30" s="122" t="str">
        <f>IF(('PCA Repairs-CapItems Data Input'!X20)="","",'PCA Repairs-CapItems Data Input'!X20)</f>
        <v/>
      </c>
      <c r="W30" s="122" t="str">
        <f>IF(('PCA Repairs-CapItems Data Input'!Y20)="","",'PCA Repairs-CapItems Data Input'!Y20)</f>
        <v/>
      </c>
      <c r="X30" s="122" t="str">
        <f>IF(('PCA Repairs-CapItems Data Input'!Z20)="","",'PCA Repairs-CapItems Data Input'!Z20)</f>
        <v/>
      </c>
      <c r="Y30" s="122" t="str">
        <f>IF(('PCA Repairs-CapItems Data Input'!AA20)="","",'PCA Repairs-CapItems Data Input'!AA20)</f>
        <v/>
      </c>
      <c r="Z30" s="134" t="str">
        <f>IF(('PCA Repairs-CapItems Data Input'!AB20)="","",'PCA Repairs-CapItems Data Input'!AB20)</f>
        <v/>
      </c>
      <c r="AA30" s="141" t="str">
        <f>IF(('PCA Repairs-CapItems Data Input'!L20)="","",'PCA Repairs-CapItems Data Input'!L20)</f>
        <v/>
      </c>
    </row>
    <row r="31" spans="1:27" ht="14.7" thickBot="1" x14ac:dyDescent="0.6">
      <c r="A31" s="98">
        <f>'PCA Repairs-CapItems Data Input'!B21</f>
        <v>0</v>
      </c>
      <c r="B31" s="101">
        <f>'PCA Repairs-CapItems Data Input'!C21</f>
        <v>0</v>
      </c>
      <c r="C31" s="101" t="str">
        <f>IF(('PCA Repairs-CapItems Data Input'!D21)="","",'PCA Repairs-CapItems Data Input'!D21)</f>
        <v/>
      </c>
      <c r="D31" s="101" t="str">
        <f>IF(('PCA Repairs-CapItems Data Input'!E21)="","",'PCA Repairs-CapItems Data Input'!E21)</f>
        <v/>
      </c>
      <c r="E31" s="101" t="str">
        <f>IF(('PCA Repairs-CapItems Data Input'!F21)="","",'PCA Repairs-CapItems Data Input'!F21)</f>
        <v/>
      </c>
      <c r="F31" s="101" t="str">
        <f>IF(('PCA Repairs-CapItems Data Input'!G21)="","",'PCA Repairs-CapItems Data Input'!G21)</f>
        <v/>
      </c>
      <c r="G31" s="122" t="str">
        <f>IF(('PCA Repairs-CapItems Data Input'!H21)="","",'PCA Repairs-CapItems Data Input'!H21)</f>
        <v/>
      </c>
      <c r="H31" s="101" t="str">
        <f>IF(('PCA Repairs-CapItems Data Input'!I21)="","",'PCA Repairs-CapItems Data Input'!I21)</f>
        <v/>
      </c>
      <c r="I31" s="101" t="str">
        <f>IF(('PCA Repairs-CapItems Data Input'!J21)="","",'PCA Repairs-CapItems Data Input'!J21)</f>
        <v/>
      </c>
      <c r="J31" s="122" t="str">
        <f>IF(('PCA Repairs-CapItems Data Input'!K21)="","",'PCA Repairs-CapItems Data Input'!K21)</f>
        <v/>
      </c>
      <c r="K31" s="138" t="str">
        <f>IF(('PCA Repairs-CapItems Data Input'!M21)="","",'PCA Repairs-CapItems Data Input'!M21)</f>
        <v/>
      </c>
      <c r="L31" s="122" t="str">
        <f>IF(('PCA Repairs-CapItems Data Input'!N21)="","",'PCA Repairs-CapItems Data Input'!N21)</f>
        <v/>
      </c>
      <c r="M31" s="122" t="str">
        <f>IF(('PCA Repairs-CapItems Data Input'!O21)="","",'PCA Repairs-CapItems Data Input'!O21)</f>
        <v/>
      </c>
      <c r="N31" s="122" t="str">
        <f>IF(('PCA Repairs-CapItems Data Input'!P21)="","",'PCA Repairs-CapItems Data Input'!P21)</f>
        <v/>
      </c>
      <c r="O31" s="122" t="str">
        <f>IF(('PCA Repairs-CapItems Data Input'!Q21)="","",'PCA Repairs-CapItems Data Input'!Q21)</f>
        <v/>
      </c>
      <c r="P31" s="122" t="str">
        <f>IF(('PCA Repairs-CapItems Data Input'!R21)="","",'PCA Repairs-CapItems Data Input'!R21)</f>
        <v/>
      </c>
      <c r="Q31" s="122" t="str">
        <f>IF(('PCA Repairs-CapItems Data Input'!S21)="","",'PCA Repairs-CapItems Data Input'!S21)</f>
        <v/>
      </c>
      <c r="R31" s="122" t="str">
        <f>IF(('PCA Repairs-CapItems Data Input'!T21)="","",'PCA Repairs-CapItems Data Input'!T21)</f>
        <v/>
      </c>
      <c r="S31" s="122" t="str">
        <f>IF(('PCA Repairs-CapItems Data Input'!U21)="","",'PCA Repairs-CapItems Data Input'!U21)</f>
        <v/>
      </c>
      <c r="T31" s="122" t="str">
        <f>IF(('PCA Repairs-CapItems Data Input'!V21)="","",'PCA Repairs-CapItems Data Input'!V21)</f>
        <v/>
      </c>
      <c r="U31" s="122" t="str">
        <f>IF(('PCA Repairs-CapItems Data Input'!W21)="","",'PCA Repairs-CapItems Data Input'!W21)</f>
        <v/>
      </c>
      <c r="V31" s="122" t="str">
        <f>IF(('PCA Repairs-CapItems Data Input'!X21)="","",'PCA Repairs-CapItems Data Input'!X21)</f>
        <v/>
      </c>
      <c r="W31" s="122" t="str">
        <f>IF(('PCA Repairs-CapItems Data Input'!Y21)="","",'PCA Repairs-CapItems Data Input'!Y21)</f>
        <v/>
      </c>
      <c r="X31" s="122" t="str">
        <f>IF(('PCA Repairs-CapItems Data Input'!Z21)="","",'PCA Repairs-CapItems Data Input'!Z21)</f>
        <v/>
      </c>
      <c r="Y31" s="122" t="str">
        <f>IF(('PCA Repairs-CapItems Data Input'!AA21)="","",'PCA Repairs-CapItems Data Input'!AA21)</f>
        <v/>
      </c>
      <c r="Z31" s="134" t="str">
        <f>IF(('PCA Repairs-CapItems Data Input'!AB21)="","",'PCA Repairs-CapItems Data Input'!AB21)</f>
        <v/>
      </c>
      <c r="AA31" s="141" t="str">
        <f>IF(('PCA Repairs-CapItems Data Input'!L21)="","",'PCA Repairs-CapItems Data Input'!L21)</f>
        <v/>
      </c>
    </row>
    <row r="32" spans="1:27" ht="14.7" thickBot="1" x14ac:dyDescent="0.6">
      <c r="A32" s="98">
        <f>'PCA Repairs-CapItems Data Input'!B22</f>
        <v>0</v>
      </c>
      <c r="B32" s="101">
        <f>'PCA Repairs-CapItems Data Input'!C22</f>
        <v>0</v>
      </c>
      <c r="C32" s="101" t="str">
        <f>IF(('PCA Repairs-CapItems Data Input'!D22)="","",'PCA Repairs-CapItems Data Input'!D22)</f>
        <v/>
      </c>
      <c r="D32" s="101" t="str">
        <f>IF(('PCA Repairs-CapItems Data Input'!E22)="","",'PCA Repairs-CapItems Data Input'!E22)</f>
        <v/>
      </c>
      <c r="E32" s="101" t="str">
        <f>IF(('PCA Repairs-CapItems Data Input'!F22)="","",'PCA Repairs-CapItems Data Input'!F22)</f>
        <v/>
      </c>
      <c r="F32" s="101" t="str">
        <f>IF(('PCA Repairs-CapItems Data Input'!G22)="","",'PCA Repairs-CapItems Data Input'!G22)</f>
        <v/>
      </c>
      <c r="G32" s="122" t="str">
        <f>IF(('PCA Repairs-CapItems Data Input'!H22)="","",'PCA Repairs-CapItems Data Input'!H22)</f>
        <v/>
      </c>
      <c r="H32" s="101" t="str">
        <f>IF(('PCA Repairs-CapItems Data Input'!I22)="","",'PCA Repairs-CapItems Data Input'!I22)</f>
        <v/>
      </c>
      <c r="I32" s="101" t="str">
        <f>IF(('PCA Repairs-CapItems Data Input'!J22)="","",'PCA Repairs-CapItems Data Input'!J22)</f>
        <v/>
      </c>
      <c r="J32" s="122" t="str">
        <f>IF(('PCA Repairs-CapItems Data Input'!K22)="","",'PCA Repairs-CapItems Data Input'!K22)</f>
        <v/>
      </c>
      <c r="K32" s="138" t="str">
        <f>IF(('PCA Repairs-CapItems Data Input'!M22)="","",'PCA Repairs-CapItems Data Input'!M22)</f>
        <v/>
      </c>
      <c r="L32" s="122" t="str">
        <f>IF(('PCA Repairs-CapItems Data Input'!N22)="","",'PCA Repairs-CapItems Data Input'!N22)</f>
        <v/>
      </c>
      <c r="M32" s="122" t="str">
        <f>IF(('PCA Repairs-CapItems Data Input'!O22)="","",'PCA Repairs-CapItems Data Input'!O22)</f>
        <v/>
      </c>
      <c r="N32" s="122" t="str">
        <f>IF(('PCA Repairs-CapItems Data Input'!P22)="","",'PCA Repairs-CapItems Data Input'!P22)</f>
        <v/>
      </c>
      <c r="O32" s="122" t="str">
        <f>IF(('PCA Repairs-CapItems Data Input'!Q22)="","",'PCA Repairs-CapItems Data Input'!Q22)</f>
        <v/>
      </c>
      <c r="P32" s="122" t="str">
        <f>IF(('PCA Repairs-CapItems Data Input'!R22)="","",'PCA Repairs-CapItems Data Input'!R22)</f>
        <v/>
      </c>
      <c r="Q32" s="122" t="str">
        <f>IF(('PCA Repairs-CapItems Data Input'!S22)="","",'PCA Repairs-CapItems Data Input'!S22)</f>
        <v/>
      </c>
      <c r="R32" s="122" t="str">
        <f>IF(('PCA Repairs-CapItems Data Input'!T22)="","",'PCA Repairs-CapItems Data Input'!T22)</f>
        <v/>
      </c>
      <c r="S32" s="122" t="str">
        <f>IF(('PCA Repairs-CapItems Data Input'!U22)="","",'PCA Repairs-CapItems Data Input'!U22)</f>
        <v/>
      </c>
      <c r="T32" s="122" t="str">
        <f>IF(('PCA Repairs-CapItems Data Input'!V22)="","",'PCA Repairs-CapItems Data Input'!V22)</f>
        <v/>
      </c>
      <c r="U32" s="122" t="str">
        <f>IF(('PCA Repairs-CapItems Data Input'!W22)="","",'PCA Repairs-CapItems Data Input'!W22)</f>
        <v/>
      </c>
      <c r="V32" s="122" t="str">
        <f>IF(('PCA Repairs-CapItems Data Input'!X22)="","",'PCA Repairs-CapItems Data Input'!X22)</f>
        <v/>
      </c>
      <c r="W32" s="122" t="str">
        <f>IF(('PCA Repairs-CapItems Data Input'!Y22)="","",'PCA Repairs-CapItems Data Input'!Y22)</f>
        <v/>
      </c>
      <c r="X32" s="122" t="str">
        <f>IF(('PCA Repairs-CapItems Data Input'!Z22)="","",'PCA Repairs-CapItems Data Input'!Z22)</f>
        <v/>
      </c>
      <c r="Y32" s="122" t="str">
        <f>IF(('PCA Repairs-CapItems Data Input'!AA22)="","",'PCA Repairs-CapItems Data Input'!AA22)</f>
        <v/>
      </c>
      <c r="Z32" s="134" t="str">
        <f>IF(('PCA Repairs-CapItems Data Input'!AB22)="","",'PCA Repairs-CapItems Data Input'!AB22)</f>
        <v/>
      </c>
      <c r="AA32" s="141" t="str">
        <f>IF(('PCA Repairs-CapItems Data Input'!L22)="","",'PCA Repairs-CapItems Data Input'!L22)</f>
        <v/>
      </c>
    </row>
    <row r="33" spans="1:27" ht="14.7" thickBot="1" x14ac:dyDescent="0.6">
      <c r="A33" s="98">
        <f>'PCA Repairs-CapItems Data Input'!B23</f>
        <v>0</v>
      </c>
      <c r="B33" s="101">
        <f>'PCA Repairs-CapItems Data Input'!C23</f>
        <v>0</v>
      </c>
      <c r="C33" s="101" t="str">
        <f>IF(('PCA Repairs-CapItems Data Input'!D23)="","",'PCA Repairs-CapItems Data Input'!D23)</f>
        <v/>
      </c>
      <c r="D33" s="101" t="str">
        <f>IF(('PCA Repairs-CapItems Data Input'!E23)="","",'PCA Repairs-CapItems Data Input'!E23)</f>
        <v/>
      </c>
      <c r="E33" s="101" t="str">
        <f>IF(('PCA Repairs-CapItems Data Input'!F23)="","",'PCA Repairs-CapItems Data Input'!F23)</f>
        <v/>
      </c>
      <c r="F33" s="101" t="str">
        <f>IF(('PCA Repairs-CapItems Data Input'!G23)="","",'PCA Repairs-CapItems Data Input'!G23)</f>
        <v/>
      </c>
      <c r="G33" s="122" t="str">
        <f>IF(('PCA Repairs-CapItems Data Input'!H23)="","",'PCA Repairs-CapItems Data Input'!H23)</f>
        <v/>
      </c>
      <c r="H33" s="101" t="str">
        <f>IF(('PCA Repairs-CapItems Data Input'!I23)="","",'PCA Repairs-CapItems Data Input'!I23)</f>
        <v/>
      </c>
      <c r="I33" s="101" t="str">
        <f>IF(('PCA Repairs-CapItems Data Input'!J23)="","",'PCA Repairs-CapItems Data Input'!J23)</f>
        <v/>
      </c>
      <c r="J33" s="122" t="str">
        <f>IF(('PCA Repairs-CapItems Data Input'!K23)="","",'PCA Repairs-CapItems Data Input'!K23)</f>
        <v/>
      </c>
      <c r="K33" s="138" t="str">
        <f>IF(('PCA Repairs-CapItems Data Input'!M23)="","",'PCA Repairs-CapItems Data Input'!M23)</f>
        <v/>
      </c>
      <c r="L33" s="122" t="str">
        <f>IF(('PCA Repairs-CapItems Data Input'!N23)="","",'PCA Repairs-CapItems Data Input'!N23)</f>
        <v/>
      </c>
      <c r="M33" s="122" t="str">
        <f>IF(('PCA Repairs-CapItems Data Input'!O23)="","",'PCA Repairs-CapItems Data Input'!O23)</f>
        <v/>
      </c>
      <c r="N33" s="122" t="str">
        <f>IF(('PCA Repairs-CapItems Data Input'!P23)="","",'PCA Repairs-CapItems Data Input'!P23)</f>
        <v/>
      </c>
      <c r="O33" s="122" t="str">
        <f>IF(('PCA Repairs-CapItems Data Input'!Q23)="","",'PCA Repairs-CapItems Data Input'!Q23)</f>
        <v/>
      </c>
      <c r="P33" s="122" t="str">
        <f>IF(('PCA Repairs-CapItems Data Input'!R23)="","",'PCA Repairs-CapItems Data Input'!R23)</f>
        <v/>
      </c>
      <c r="Q33" s="122" t="str">
        <f>IF(('PCA Repairs-CapItems Data Input'!S23)="","",'PCA Repairs-CapItems Data Input'!S23)</f>
        <v/>
      </c>
      <c r="R33" s="122" t="str">
        <f>IF(('PCA Repairs-CapItems Data Input'!T23)="","",'PCA Repairs-CapItems Data Input'!T23)</f>
        <v/>
      </c>
      <c r="S33" s="122" t="str">
        <f>IF(('PCA Repairs-CapItems Data Input'!U23)="","",'PCA Repairs-CapItems Data Input'!U23)</f>
        <v/>
      </c>
      <c r="T33" s="122" t="str">
        <f>IF(('PCA Repairs-CapItems Data Input'!V23)="","",'PCA Repairs-CapItems Data Input'!V23)</f>
        <v/>
      </c>
      <c r="U33" s="122" t="str">
        <f>IF(('PCA Repairs-CapItems Data Input'!W23)="","",'PCA Repairs-CapItems Data Input'!W23)</f>
        <v/>
      </c>
      <c r="V33" s="122" t="str">
        <f>IF(('PCA Repairs-CapItems Data Input'!X23)="","",'PCA Repairs-CapItems Data Input'!X23)</f>
        <v/>
      </c>
      <c r="W33" s="122" t="str">
        <f>IF(('PCA Repairs-CapItems Data Input'!Y23)="","",'PCA Repairs-CapItems Data Input'!Y23)</f>
        <v/>
      </c>
      <c r="X33" s="122" t="str">
        <f>IF(('PCA Repairs-CapItems Data Input'!Z23)="","",'PCA Repairs-CapItems Data Input'!Z23)</f>
        <v/>
      </c>
      <c r="Y33" s="122" t="str">
        <f>IF(('PCA Repairs-CapItems Data Input'!AA23)="","",'PCA Repairs-CapItems Data Input'!AA23)</f>
        <v/>
      </c>
      <c r="Z33" s="134" t="str">
        <f>IF(('PCA Repairs-CapItems Data Input'!AB23)="","",'PCA Repairs-CapItems Data Input'!AB23)</f>
        <v/>
      </c>
      <c r="AA33" s="141" t="str">
        <f>IF(('PCA Repairs-CapItems Data Input'!L23)="","",'PCA Repairs-CapItems Data Input'!L23)</f>
        <v/>
      </c>
    </row>
    <row r="34" spans="1:27" ht="14.7" thickBot="1" x14ac:dyDescent="0.6">
      <c r="A34" s="98">
        <f>'PCA Repairs-CapItems Data Input'!B24</f>
        <v>0</v>
      </c>
      <c r="B34" s="101">
        <f>'PCA Repairs-CapItems Data Input'!C24</f>
        <v>0</v>
      </c>
      <c r="C34" s="101" t="str">
        <f>IF(('PCA Repairs-CapItems Data Input'!D24)="","",'PCA Repairs-CapItems Data Input'!D24)</f>
        <v/>
      </c>
      <c r="D34" s="101" t="str">
        <f>IF(('PCA Repairs-CapItems Data Input'!E24)="","",'PCA Repairs-CapItems Data Input'!E24)</f>
        <v/>
      </c>
      <c r="E34" s="101" t="str">
        <f>IF(('PCA Repairs-CapItems Data Input'!F24)="","",'PCA Repairs-CapItems Data Input'!F24)</f>
        <v/>
      </c>
      <c r="F34" s="101" t="str">
        <f>IF(('PCA Repairs-CapItems Data Input'!G24)="","",'PCA Repairs-CapItems Data Input'!G24)</f>
        <v/>
      </c>
      <c r="G34" s="122" t="str">
        <f>IF(('PCA Repairs-CapItems Data Input'!H24)="","",'PCA Repairs-CapItems Data Input'!H24)</f>
        <v/>
      </c>
      <c r="H34" s="101" t="str">
        <f>IF(('PCA Repairs-CapItems Data Input'!I24)="","",'PCA Repairs-CapItems Data Input'!I24)</f>
        <v/>
      </c>
      <c r="I34" s="101" t="str">
        <f>IF(('PCA Repairs-CapItems Data Input'!J24)="","",'PCA Repairs-CapItems Data Input'!J24)</f>
        <v/>
      </c>
      <c r="J34" s="122" t="str">
        <f>IF(('PCA Repairs-CapItems Data Input'!K24)="","",'PCA Repairs-CapItems Data Input'!K24)</f>
        <v/>
      </c>
      <c r="K34" s="138" t="str">
        <f>IF(('PCA Repairs-CapItems Data Input'!M24)="","",'PCA Repairs-CapItems Data Input'!M24)</f>
        <v/>
      </c>
      <c r="L34" s="122" t="str">
        <f>IF(('PCA Repairs-CapItems Data Input'!N24)="","",'PCA Repairs-CapItems Data Input'!N24)</f>
        <v/>
      </c>
      <c r="M34" s="122" t="str">
        <f>IF(('PCA Repairs-CapItems Data Input'!O24)="","",'PCA Repairs-CapItems Data Input'!O24)</f>
        <v/>
      </c>
      <c r="N34" s="122" t="str">
        <f>IF(('PCA Repairs-CapItems Data Input'!P24)="","",'PCA Repairs-CapItems Data Input'!P24)</f>
        <v/>
      </c>
      <c r="O34" s="122" t="str">
        <f>IF(('PCA Repairs-CapItems Data Input'!Q24)="","",'PCA Repairs-CapItems Data Input'!Q24)</f>
        <v/>
      </c>
      <c r="P34" s="122" t="str">
        <f>IF(('PCA Repairs-CapItems Data Input'!R24)="","",'PCA Repairs-CapItems Data Input'!R24)</f>
        <v/>
      </c>
      <c r="Q34" s="122" t="str">
        <f>IF(('PCA Repairs-CapItems Data Input'!S24)="","",'PCA Repairs-CapItems Data Input'!S24)</f>
        <v/>
      </c>
      <c r="R34" s="122" t="str">
        <f>IF(('PCA Repairs-CapItems Data Input'!T24)="","",'PCA Repairs-CapItems Data Input'!T24)</f>
        <v/>
      </c>
      <c r="S34" s="122" t="str">
        <f>IF(('PCA Repairs-CapItems Data Input'!U24)="","",'PCA Repairs-CapItems Data Input'!U24)</f>
        <v/>
      </c>
      <c r="T34" s="122" t="str">
        <f>IF(('PCA Repairs-CapItems Data Input'!V24)="","",'PCA Repairs-CapItems Data Input'!V24)</f>
        <v/>
      </c>
      <c r="U34" s="122" t="str">
        <f>IF(('PCA Repairs-CapItems Data Input'!W24)="","",'PCA Repairs-CapItems Data Input'!W24)</f>
        <v/>
      </c>
      <c r="V34" s="122" t="str">
        <f>IF(('PCA Repairs-CapItems Data Input'!X24)="","",'PCA Repairs-CapItems Data Input'!X24)</f>
        <v/>
      </c>
      <c r="W34" s="122" t="str">
        <f>IF(('PCA Repairs-CapItems Data Input'!Y24)="","",'PCA Repairs-CapItems Data Input'!Y24)</f>
        <v/>
      </c>
      <c r="X34" s="122" t="str">
        <f>IF(('PCA Repairs-CapItems Data Input'!Z24)="","",'PCA Repairs-CapItems Data Input'!Z24)</f>
        <v/>
      </c>
      <c r="Y34" s="122" t="str">
        <f>IF(('PCA Repairs-CapItems Data Input'!AA24)="","",'PCA Repairs-CapItems Data Input'!AA24)</f>
        <v/>
      </c>
      <c r="Z34" s="134" t="str">
        <f>IF(('PCA Repairs-CapItems Data Input'!AB24)="","",'PCA Repairs-CapItems Data Input'!AB24)</f>
        <v/>
      </c>
      <c r="AA34" s="141" t="str">
        <f>IF(('PCA Repairs-CapItems Data Input'!L24)="","",'PCA Repairs-CapItems Data Input'!L24)</f>
        <v/>
      </c>
    </row>
    <row r="35" spans="1:27" ht="14.7" thickBot="1" x14ac:dyDescent="0.6">
      <c r="A35" s="98">
        <f>'PCA Repairs-CapItems Data Input'!B25</f>
        <v>0</v>
      </c>
      <c r="B35" s="101">
        <f>'PCA Repairs-CapItems Data Input'!C25</f>
        <v>0</v>
      </c>
      <c r="C35" s="101" t="str">
        <f>IF(('PCA Repairs-CapItems Data Input'!D25)="","",'PCA Repairs-CapItems Data Input'!D25)</f>
        <v/>
      </c>
      <c r="D35" s="101" t="str">
        <f>IF(('PCA Repairs-CapItems Data Input'!E25)="","",'PCA Repairs-CapItems Data Input'!E25)</f>
        <v/>
      </c>
      <c r="E35" s="101" t="str">
        <f>IF(('PCA Repairs-CapItems Data Input'!F25)="","",'PCA Repairs-CapItems Data Input'!F25)</f>
        <v/>
      </c>
      <c r="F35" s="101" t="str">
        <f>IF(('PCA Repairs-CapItems Data Input'!G25)="","",'PCA Repairs-CapItems Data Input'!G25)</f>
        <v/>
      </c>
      <c r="G35" s="122" t="str">
        <f>IF(('PCA Repairs-CapItems Data Input'!H25)="","",'PCA Repairs-CapItems Data Input'!H25)</f>
        <v/>
      </c>
      <c r="H35" s="101" t="str">
        <f>IF(('PCA Repairs-CapItems Data Input'!I25)="","",'PCA Repairs-CapItems Data Input'!I25)</f>
        <v/>
      </c>
      <c r="I35" s="101" t="str">
        <f>IF(('PCA Repairs-CapItems Data Input'!J25)="","",'PCA Repairs-CapItems Data Input'!J25)</f>
        <v/>
      </c>
      <c r="J35" s="122" t="str">
        <f>IF(('PCA Repairs-CapItems Data Input'!K25)="","",'PCA Repairs-CapItems Data Input'!K25)</f>
        <v/>
      </c>
      <c r="K35" s="138" t="str">
        <f>IF(('PCA Repairs-CapItems Data Input'!M25)="","",'PCA Repairs-CapItems Data Input'!M25)</f>
        <v/>
      </c>
      <c r="L35" s="122" t="str">
        <f>IF(('PCA Repairs-CapItems Data Input'!N25)="","",'PCA Repairs-CapItems Data Input'!N25)</f>
        <v/>
      </c>
      <c r="M35" s="122" t="str">
        <f>IF(('PCA Repairs-CapItems Data Input'!O25)="","",'PCA Repairs-CapItems Data Input'!O25)</f>
        <v/>
      </c>
      <c r="N35" s="122" t="str">
        <f>IF(('PCA Repairs-CapItems Data Input'!P25)="","",'PCA Repairs-CapItems Data Input'!P25)</f>
        <v/>
      </c>
      <c r="O35" s="122" t="str">
        <f>IF(('PCA Repairs-CapItems Data Input'!Q25)="","",'PCA Repairs-CapItems Data Input'!Q25)</f>
        <v/>
      </c>
      <c r="P35" s="122" t="str">
        <f>IF(('PCA Repairs-CapItems Data Input'!R25)="","",'PCA Repairs-CapItems Data Input'!R25)</f>
        <v/>
      </c>
      <c r="Q35" s="122" t="str">
        <f>IF(('PCA Repairs-CapItems Data Input'!S25)="","",'PCA Repairs-CapItems Data Input'!S25)</f>
        <v/>
      </c>
      <c r="R35" s="122" t="str">
        <f>IF(('PCA Repairs-CapItems Data Input'!T25)="","",'PCA Repairs-CapItems Data Input'!T25)</f>
        <v/>
      </c>
      <c r="S35" s="122" t="str">
        <f>IF(('PCA Repairs-CapItems Data Input'!U25)="","",'PCA Repairs-CapItems Data Input'!U25)</f>
        <v/>
      </c>
      <c r="T35" s="122" t="str">
        <f>IF(('PCA Repairs-CapItems Data Input'!V25)="","",'PCA Repairs-CapItems Data Input'!V25)</f>
        <v/>
      </c>
      <c r="U35" s="122" t="str">
        <f>IF(('PCA Repairs-CapItems Data Input'!W25)="","",'PCA Repairs-CapItems Data Input'!W25)</f>
        <v/>
      </c>
      <c r="V35" s="122" t="str">
        <f>IF(('PCA Repairs-CapItems Data Input'!X25)="","",'PCA Repairs-CapItems Data Input'!X25)</f>
        <v/>
      </c>
      <c r="W35" s="122" t="str">
        <f>IF(('PCA Repairs-CapItems Data Input'!Y25)="","",'PCA Repairs-CapItems Data Input'!Y25)</f>
        <v/>
      </c>
      <c r="X35" s="122" t="str">
        <f>IF(('PCA Repairs-CapItems Data Input'!Z25)="","",'PCA Repairs-CapItems Data Input'!Z25)</f>
        <v/>
      </c>
      <c r="Y35" s="122" t="str">
        <f>IF(('PCA Repairs-CapItems Data Input'!AA25)="","",'PCA Repairs-CapItems Data Input'!AA25)</f>
        <v/>
      </c>
      <c r="Z35" s="134" t="str">
        <f>IF(('PCA Repairs-CapItems Data Input'!AB25)="","",'PCA Repairs-CapItems Data Input'!AB25)</f>
        <v/>
      </c>
      <c r="AA35" s="141" t="str">
        <f>IF(('PCA Repairs-CapItems Data Input'!L25)="","",'PCA Repairs-CapItems Data Input'!L25)</f>
        <v/>
      </c>
    </row>
    <row r="36" spans="1:27" ht="14.7" thickBot="1" x14ac:dyDescent="0.6">
      <c r="A36" s="98">
        <f>'PCA Repairs-CapItems Data Input'!B26</f>
        <v>0</v>
      </c>
      <c r="B36" s="101">
        <f>'PCA Repairs-CapItems Data Input'!C26</f>
        <v>0</v>
      </c>
      <c r="C36" s="101" t="str">
        <f>IF(('PCA Repairs-CapItems Data Input'!D26)="","",'PCA Repairs-CapItems Data Input'!D26)</f>
        <v/>
      </c>
      <c r="D36" s="101" t="str">
        <f>IF(('PCA Repairs-CapItems Data Input'!E26)="","",'PCA Repairs-CapItems Data Input'!E26)</f>
        <v/>
      </c>
      <c r="E36" s="101" t="str">
        <f>IF(('PCA Repairs-CapItems Data Input'!F26)="","",'PCA Repairs-CapItems Data Input'!F26)</f>
        <v/>
      </c>
      <c r="F36" s="101" t="str">
        <f>IF(('PCA Repairs-CapItems Data Input'!G26)="","",'PCA Repairs-CapItems Data Input'!G26)</f>
        <v/>
      </c>
      <c r="G36" s="122" t="str">
        <f>IF(('PCA Repairs-CapItems Data Input'!H26)="","",'PCA Repairs-CapItems Data Input'!H26)</f>
        <v/>
      </c>
      <c r="H36" s="101" t="str">
        <f>IF(('PCA Repairs-CapItems Data Input'!I26)="","",'PCA Repairs-CapItems Data Input'!I26)</f>
        <v/>
      </c>
      <c r="I36" s="101" t="str">
        <f>IF(('PCA Repairs-CapItems Data Input'!J26)="","",'PCA Repairs-CapItems Data Input'!J26)</f>
        <v/>
      </c>
      <c r="J36" s="122" t="str">
        <f>IF(('PCA Repairs-CapItems Data Input'!K26)="","",'PCA Repairs-CapItems Data Input'!K26)</f>
        <v/>
      </c>
      <c r="K36" s="138" t="str">
        <f>IF(('PCA Repairs-CapItems Data Input'!M26)="","",'PCA Repairs-CapItems Data Input'!M26)</f>
        <v/>
      </c>
      <c r="L36" s="122" t="str">
        <f>IF(('PCA Repairs-CapItems Data Input'!N26)="","",'PCA Repairs-CapItems Data Input'!N26)</f>
        <v/>
      </c>
      <c r="M36" s="122" t="str">
        <f>IF(('PCA Repairs-CapItems Data Input'!O26)="","",'PCA Repairs-CapItems Data Input'!O26)</f>
        <v/>
      </c>
      <c r="N36" s="122" t="str">
        <f>IF(('PCA Repairs-CapItems Data Input'!P26)="","",'PCA Repairs-CapItems Data Input'!P26)</f>
        <v/>
      </c>
      <c r="O36" s="122" t="str">
        <f>IF(('PCA Repairs-CapItems Data Input'!Q26)="","",'PCA Repairs-CapItems Data Input'!Q26)</f>
        <v/>
      </c>
      <c r="P36" s="122" t="str">
        <f>IF(('PCA Repairs-CapItems Data Input'!R26)="","",'PCA Repairs-CapItems Data Input'!R26)</f>
        <v/>
      </c>
      <c r="Q36" s="122" t="str">
        <f>IF(('PCA Repairs-CapItems Data Input'!S26)="","",'PCA Repairs-CapItems Data Input'!S26)</f>
        <v/>
      </c>
      <c r="R36" s="122" t="str">
        <f>IF(('PCA Repairs-CapItems Data Input'!T26)="","",'PCA Repairs-CapItems Data Input'!T26)</f>
        <v/>
      </c>
      <c r="S36" s="122" t="str">
        <f>IF(('PCA Repairs-CapItems Data Input'!U26)="","",'PCA Repairs-CapItems Data Input'!U26)</f>
        <v/>
      </c>
      <c r="T36" s="122" t="str">
        <f>IF(('PCA Repairs-CapItems Data Input'!V26)="","",'PCA Repairs-CapItems Data Input'!V26)</f>
        <v/>
      </c>
      <c r="U36" s="122" t="str">
        <f>IF(('PCA Repairs-CapItems Data Input'!W26)="","",'PCA Repairs-CapItems Data Input'!W26)</f>
        <v/>
      </c>
      <c r="V36" s="122" t="str">
        <f>IF(('PCA Repairs-CapItems Data Input'!X26)="","",'PCA Repairs-CapItems Data Input'!X26)</f>
        <v/>
      </c>
      <c r="W36" s="122" t="str">
        <f>IF(('PCA Repairs-CapItems Data Input'!Y26)="","",'PCA Repairs-CapItems Data Input'!Y26)</f>
        <v/>
      </c>
      <c r="X36" s="122" t="str">
        <f>IF(('PCA Repairs-CapItems Data Input'!Z26)="","",'PCA Repairs-CapItems Data Input'!Z26)</f>
        <v/>
      </c>
      <c r="Y36" s="122" t="str">
        <f>IF(('PCA Repairs-CapItems Data Input'!AA26)="","",'PCA Repairs-CapItems Data Input'!AA26)</f>
        <v/>
      </c>
      <c r="Z36" s="134" t="str">
        <f>IF(('PCA Repairs-CapItems Data Input'!AB26)="","",'PCA Repairs-CapItems Data Input'!AB26)</f>
        <v/>
      </c>
      <c r="AA36" s="141" t="str">
        <f>IF(('PCA Repairs-CapItems Data Input'!L26)="","",'PCA Repairs-CapItems Data Input'!L26)</f>
        <v/>
      </c>
    </row>
    <row r="37" spans="1:27" ht="14.7" thickBot="1" x14ac:dyDescent="0.6">
      <c r="A37" s="98">
        <f>'PCA Repairs-CapItems Data Input'!B27</f>
        <v>0</v>
      </c>
      <c r="B37" s="101">
        <f>'PCA Repairs-CapItems Data Input'!C27</f>
        <v>0</v>
      </c>
      <c r="C37" s="101" t="str">
        <f>IF(('PCA Repairs-CapItems Data Input'!D27)="","",'PCA Repairs-CapItems Data Input'!D27)</f>
        <v/>
      </c>
      <c r="D37" s="101" t="str">
        <f>IF(('PCA Repairs-CapItems Data Input'!E27)="","",'PCA Repairs-CapItems Data Input'!E27)</f>
        <v/>
      </c>
      <c r="E37" s="101" t="str">
        <f>IF(('PCA Repairs-CapItems Data Input'!F27)="","",'PCA Repairs-CapItems Data Input'!F27)</f>
        <v/>
      </c>
      <c r="F37" s="101" t="str">
        <f>IF(('PCA Repairs-CapItems Data Input'!G27)="","",'PCA Repairs-CapItems Data Input'!G27)</f>
        <v/>
      </c>
      <c r="G37" s="122" t="str">
        <f>IF(('PCA Repairs-CapItems Data Input'!H27)="","",'PCA Repairs-CapItems Data Input'!H27)</f>
        <v/>
      </c>
      <c r="H37" s="101" t="str">
        <f>IF(('PCA Repairs-CapItems Data Input'!I27)="","",'PCA Repairs-CapItems Data Input'!I27)</f>
        <v/>
      </c>
      <c r="I37" s="101" t="str">
        <f>IF(('PCA Repairs-CapItems Data Input'!J27)="","",'PCA Repairs-CapItems Data Input'!J27)</f>
        <v/>
      </c>
      <c r="J37" s="122" t="str">
        <f>IF(('PCA Repairs-CapItems Data Input'!K27)="","",'PCA Repairs-CapItems Data Input'!K27)</f>
        <v/>
      </c>
      <c r="K37" s="138" t="str">
        <f>IF(('PCA Repairs-CapItems Data Input'!M27)="","",'PCA Repairs-CapItems Data Input'!M27)</f>
        <v/>
      </c>
      <c r="L37" s="122" t="str">
        <f>IF(('PCA Repairs-CapItems Data Input'!N27)="","",'PCA Repairs-CapItems Data Input'!N27)</f>
        <v/>
      </c>
      <c r="M37" s="122" t="str">
        <f>IF(('PCA Repairs-CapItems Data Input'!O27)="","",'PCA Repairs-CapItems Data Input'!O27)</f>
        <v/>
      </c>
      <c r="N37" s="122" t="str">
        <f>IF(('PCA Repairs-CapItems Data Input'!P27)="","",'PCA Repairs-CapItems Data Input'!P27)</f>
        <v/>
      </c>
      <c r="O37" s="122" t="str">
        <f>IF(('PCA Repairs-CapItems Data Input'!Q27)="","",'PCA Repairs-CapItems Data Input'!Q27)</f>
        <v/>
      </c>
      <c r="P37" s="122" t="str">
        <f>IF(('PCA Repairs-CapItems Data Input'!R27)="","",'PCA Repairs-CapItems Data Input'!R27)</f>
        <v/>
      </c>
      <c r="Q37" s="122" t="str">
        <f>IF(('PCA Repairs-CapItems Data Input'!S27)="","",'PCA Repairs-CapItems Data Input'!S27)</f>
        <v/>
      </c>
      <c r="R37" s="122" t="str">
        <f>IF(('PCA Repairs-CapItems Data Input'!T27)="","",'PCA Repairs-CapItems Data Input'!T27)</f>
        <v/>
      </c>
      <c r="S37" s="122" t="str">
        <f>IF(('PCA Repairs-CapItems Data Input'!U27)="","",'PCA Repairs-CapItems Data Input'!U27)</f>
        <v/>
      </c>
      <c r="T37" s="122" t="str">
        <f>IF(('PCA Repairs-CapItems Data Input'!V27)="","",'PCA Repairs-CapItems Data Input'!V27)</f>
        <v/>
      </c>
      <c r="U37" s="122" t="str">
        <f>IF(('PCA Repairs-CapItems Data Input'!W27)="","",'PCA Repairs-CapItems Data Input'!W27)</f>
        <v/>
      </c>
      <c r="V37" s="122" t="str">
        <f>IF(('PCA Repairs-CapItems Data Input'!X27)="","",'PCA Repairs-CapItems Data Input'!X27)</f>
        <v/>
      </c>
      <c r="W37" s="122" t="str">
        <f>IF(('PCA Repairs-CapItems Data Input'!Y27)="","",'PCA Repairs-CapItems Data Input'!Y27)</f>
        <v/>
      </c>
      <c r="X37" s="122" t="str">
        <f>IF(('PCA Repairs-CapItems Data Input'!Z27)="","",'PCA Repairs-CapItems Data Input'!Z27)</f>
        <v/>
      </c>
      <c r="Y37" s="122" t="str">
        <f>IF(('PCA Repairs-CapItems Data Input'!AA27)="","",'PCA Repairs-CapItems Data Input'!AA27)</f>
        <v/>
      </c>
      <c r="Z37" s="134" t="str">
        <f>IF(('PCA Repairs-CapItems Data Input'!AB27)="","",'PCA Repairs-CapItems Data Input'!AB27)</f>
        <v/>
      </c>
      <c r="AA37" s="141" t="str">
        <f>IF(('PCA Repairs-CapItems Data Input'!L27)="","",'PCA Repairs-CapItems Data Input'!L27)</f>
        <v/>
      </c>
    </row>
    <row r="38" spans="1:27" ht="14.7" thickBot="1" x14ac:dyDescent="0.6">
      <c r="A38" s="98">
        <f>'PCA Repairs-CapItems Data Input'!B28</f>
        <v>0</v>
      </c>
      <c r="B38" s="101">
        <f>'PCA Repairs-CapItems Data Input'!C28</f>
        <v>0</v>
      </c>
      <c r="C38" s="101" t="str">
        <f>IF(('PCA Repairs-CapItems Data Input'!D28)="","",'PCA Repairs-CapItems Data Input'!D28)</f>
        <v/>
      </c>
      <c r="D38" s="101" t="str">
        <f>IF(('PCA Repairs-CapItems Data Input'!E28)="","",'PCA Repairs-CapItems Data Input'!E28)</f>
        <v/>
      </c>
      <c r="E38" s="101" t="str">
        <f>IF(('PCA Repairs-CapItems Data Input'!F28)="","",'PCA Repairs-CapItems Data Input'!F28)</f>
        <v/>
      </c>
      <c r="F38" s="101" t="str">
        <f>IF(('PCA Repairs-CapItems Data Input'!G28)="","",'PCA Repairs-CapItems Data Input'!G28)</f>
        <v/>
      </c>
      <c r="G38" s="122" t="str">
        <f>IF(('PCA Repairs-CapItems Data Input'!H28)="","",'PCA Repairs-CapItems Data Input'!H28)</f>
        <v/>
      </c>
      <c r="H38" s="101" t="str">
        <f>IF(('PCA Repairs-CapItems Data Input'!I28)="","",'PCA Repairs-CapItems Data Input'!I28)</f>
        <v/>
      </c>
      <c r="I38" s="101" t="str">
        <f>IF(('PCA Repairs-CapItems Data Input'!J28)="","",'PCA Repairs-CapItems Data Input'!J28)</f>
        <v/>
      </c>
      <c r="J38" s="122" t="str">
        <f>IF(('PCA Repairs-CapItems Data Input'!K28)="","",'PCA Repairs-CapItems Data Input'!K28)</f>
        <v/>
      </c>
      <c r="K38" s="138" t="str">
        <f>IF(('PCA Repairs-CapItems Data Input'!M28)="","",'PCA Repairs-CapItems Data Input'!M28)</f>
        <v/>
      </c>
      <c r="L38" s="122" t="str">
        <f>IF(('PCA Repairs-CapItems Data Input'!N28)="","",'PCA Repairs-CapItems Data Input'!N28)</f>
        <v/>
      </c>
      <c r="M38" s="122" t="str">
        <f>IF(('PCA Repairs-CapItems Data Input'!O28)="","",'PCA Repairs-CapItems Data Input'!O28)</f>
        <v/>
      </c>
      <c r="N38" s="122" t="str">
        <f>IF(('PCA Repairs-CapItems Data Input'!P28)="","",'PCA Repairs-CapItems Data Input'!P28)</f>
        <v/>
      </c>
      <c r="O38" s="122" t="str">
        <f>IF(('PCA Repairs-CapItems Data Input'!Q28)="","",'PCA Repairs-CapItems Data Input'!Q28)</f>
        <v/>
      </c>
      <c r="P38" s="122" t="str">
        <f>IF(('PCA Repairs-CapItems Data Input'!R28)="","",'PCA Repairs-CapItems Data Input'!R28)</f>
        <v/>
      </c>
      <c r="Q38" s="122" t="str">
        <f>IF(('PCA Repairs-CapItems Data Input'!S28)="","",'PCA Repairs-CapItems Data Input'!S28)</f>
        <v/>
      </c>
      <c r="R38" s="122" t="str">
        <f>IF(('PCA Repairs-CapItems Data Input'!T28)="","",'PCA Repairs-CapItems Data Input'!T28)</f>
        <v/>
      </c>
      <c r="S38" s="122" t="str">
        <f>IF(('PCA Repairs-CapItems Data Input'!U28)="","",'PCA Repairs-CapItems Data Input'!U28)</f>
        <v/>
      </c>
      <c r="T38" s="122" t="str">
        <f>IF(('PCA Repairs-CapItems Data Input'!V28)="","",'PCA Repairs-CapItems Data Input'!V28)</f>
        <v/>
      </c>
      <c r="U38" s="122" t="str">
        <f>IF(('PCA Repairs-CapItems Data Input'!W28)="","",'PCA Repairs-CapItems Data Input'!W28)</f>
        <v/>
      </c>
      <c r="V38" s="122" t="str">
        <f>IF(('PCA Repairs-CapItems Data Input'!X28)="","",'PCA Repairs-CapItems Data Input'!X28)</f>
        <v/>
      </c>
      <c r="W38" s="122" t="str">
        <f>IF(('PCA Repairs-CapItems Data Input'!Y28)="","",'PCA Repairs-CapItems Data Input'!Y28)</f>
        <v/>
      </c>
      <c r="X38" s="122" t="str">
        <f>IF(('PCA Repairs-CapItems Data Input'!Z28)="","",'PCA Repairs-CapItems Data Input'!Z28)</f>
        <v/>
      </c>
      <c r="Y38" s="122" t="str">
        <f>IF(('PCA Repairs-CapItems Data Input'!AA28)="","",'PCA Repairs-CapItems Data Input'!AA28)</f>
        <v/>
      </c>
      <c r="Z38" s="134" t="str">
        <f>IF(('PCA Repairs-CapItems Data Input'!AB28)="","",'PCA Repairs-CapItems Data Input'!AB28)</f>
        <v/>
      </c>
      <c r="AA38" s="141" t="str">
        <f>IF(('PCA Repairs-CapItems Data Input'!L28)="","",'PCA Repairs-CapItems Data Input'!L28)</f>
        <v/>
      </c>
    </row>
    <row r="39" spans="1:27" ht="14.7" thickBot="1" x14ac:dyDescent="0.6">
      <c r="A39" s="98">
        <f>'PCA Repairs-CapItems Data Input'!B29</f>
        <v>0</v>
      </c>
      <c r="B39" s="101">
        <f>'PCA Repairs-CapItems Data Input'!C29</f>
        <v>0</v>
      </c>
      <c r="C39" s="101" t="str">
        <f>IF(('PCA Repairs-CapItems Data Input'!D29)="","",'PCA Repairs-CapItems Data Input'!D29)</f>
        <v/>
      </c>
      <c r="D39" s="101" t="str">
        <f>IF(('PCA Repairs-CapItems Data Input'!E29)="","",'PCA Repairs-CapItems Data Input'!E29)</f>
        <v/>
      </c>
      <c r="E39" s="101" t="str">
        <f>IF(('PCA Repairs-CapItems Data Input'!F29)="","",'PCA Repairs-CapItems Data Input'!F29)</f>
        <v/>
      </c>
      <c r="F39" s="101" t="str">
        <f>IF(('PCA Repairs-CapItems Data Input'!G29)="","",'PCA Repairs-CapItems Data Input'!G29)</f>
        <v/>
      </c>
      <c r="G39" s="122" t="str">
        <f>IF(('PCA Repairs-CapItems Data Input'!H29)="","",'PCA Repairs-CapItems Data Input'!H29)</f>
        <v/>
      </c>
      <c r="H39" s="101" t="str">
        <f>IF(('PCA Repairs-CapItems Data Input'!I29)="","",'PCA Repairs-CapItems Data Input'!I29)</f>
        <v/>
      </c>
      <c r="I39" s="101" t="str">
        <f>IF(('PCA Repairs-CapItems Data Input'!J29)="","",'PCA Repairs-CapItems Data Input'!J29)</f>
        <v/>
      </c>
      <c r="J39" s="122" t="str">
        <f>IF(('PCA Repairs-CapItems Data Input'!K29)="","",'PCA Repairs-CapItems Data Input'!K29)</f>
        <v/>
      </c>
      <c r="K39" s="138" t="str">
        <f>IF(('PCA Repairs-CapItems Data Input'!M29)="","",'PCA Repairs-CapItems Data Input'!M29)</f>
        <v/>
      </c>
      <c r="L39" s="122" t="str">
        <f>IF(('PCA Repairs-CapItems Data Input'!N29)="","",'PCA Repairs-CapItems Data Input'!N29)</f>
        <v/>
      </c>
      <c r="M39" s="122" t="str">
        <f>IF(('PCA Repairs-CapItems Data Input'!O29)="","",'PCA Repairs-CapItems Data Input'!O29)</f>
        <v/>
      </c>
      <c r="N39" s="122" t="str">
        <f>IF(('PCA Repairs-CapItems Data Input'!P29)="","",'PCA Repairs-CapItems Data Input'!P29)</f>
        <v/>
      </c>
      <c r="O39" s="122" t="str">
        <f>IF(('PCA Repairs-CapItems Data Input'!Q29)="","",'PCA Repairs-CapItems Data Input'!Q29)</f>
        <v/>
      </c>
      <c r="P39" s="122" t="str">
        <f>IF(('PCA Repairs-CapItems Data Input'!R29)="","",'PCA Repairs-CapItems Data Input'!R29)</f>
        <v/>
      </c>
      <c r="Q39" s="122" t="str">
        <f>IF(('PCA Repairs-CapItems Data Input'!S29)="","",'PCA Repairs-CapItems Data Input'!S29)</f>
        <v/>
      </c>
      <c r="R39" s="122" t="str">
        <f>IF(('PCA Repairs-CapItems Data Input'!T29)="","",'PCA Repairs-CapItems Data Input'!T29)</f>
        <v/>
      </c>
      <c r="S39" s="122" t="str">
        <f>IF(('PCA Repairs-CapItems Data Input'!U29)="","",'PCA Repairs-CapItems Data Input'!U29)</f>
        <v/>
      </c>
      <c r="T39" s="122" t="str">
        <f>IF(('PCA Repairs-CapItems Data Input'!V29)="","",'PCA Repairs-CapItems Data Input'!V29)</f>
        <v/>
      </c>
      <c r="U39" s="122" t="str">
        <f>IF(('PCA Repairs-CapItems Data Input'!W29)="","",'PCA Repairs-CapItems Data Input'!W29)</f>
        <v/>
      </c>
      <c r="V39" s="122" t="str">
        <f>IF(('PCA Repairs-CapItems Data Input'!X29)="","",'PCA Repairs-CapItems Data Input'!X29)</f>
        <v/>
      </c>
      <c r="W39" s="122" t="str">
        <f>IF(('PCA Repairs-CapItems Data Input'!Y29)="","",'PCA Repairs-CapItems Data Input'!Y29)</f>
        <v/>
      </c>
      <c r="X39" s="122" t="str">
        <f>IF(('PCA Repairs-CapItems Data Input'!Z29)="","",'PCA Repairs-CapItems Data Input'!Z29)</f>
        <v/>
      </c>
      <c r="Y39" s="122" t="str">
        <f>IF(('PCA Repairs-CapItems Data Input'!AA29)="","",'PCA Repairs-CapItems Data Input'!AA29)</f>
        <v/>
      </c>
      <c r="Z39" s="134" t="str">
        <f>IF(('PCA Repairs-CapItems Data Input'!AB29)="","",'PCA Repairs-CapItems Data Input'!AB29)</f>
        <v/>
      </c>
      <c r="AA39" s="141" t="str">
        <f>IF(('PCA Repairs-CapItems Data Input'!L29)="","",'PCA Repairs-CapItems Data Input'!L29)</f>
        <v/>
      </c>
    </row>
    <row r="40" spans="1:27" ht="14.7" thickBot="1" x14ac:dyDescent="0.6">
      <c r="A40" s="98">
        <f>'PCA Repairs-CapItems Data Input'!B30</f>
        <v>0</v>
      </c>
      <c r="B40" s="101">
        <f>'PCA Repairs-CapItems Data Input'!C30</f>
        <v>0</v>
      </c>
      <c r="C40" s="101" t="str">
        <f>IF(('PCA Repairs-CapItems Data Input'!D30)="","",'PCA Repairs-CapItems Data Input'!D30)</f>
        <v/>
      </c>
      <c r="D40" s="101" t="str">
        <f>IF(('PCA Repairs-CapItems Data Input'!E30)="","",'PCA Repairs-CapItems Data Input'!E30)</f>
        <v/>
      </c>
      <c r="E40" s="101" t="str">
        <f>IF(('PCA Repairs-CapItems Data Input'!F30)="","",'PCA Repairs-CapItems Data Input'!F30)</f>
        <v/>
      </c>
      <c r="F40" s="101" t="str">
        <f>IF(('PCA Repairs-CapItems Data Input'!G30)="","",'PCA Repairs-CapItems Data Input'!G30)</f>
        <v/>
      </c>
      <c r="G40" s="122" t="str">
        <f>IF(('PCA Repairs-CapItems Data Input'!H30)="","",'PCA Repairs-CapItems Data Input'!H30)</f>
        <v/>
      </c>
      <c r="H40" s="101" t="str">
        <f>IF(('PCA Repairs-CapItems Data Input'!I30)="","",'PCA Repairs-CapItems Data Input'!I30)</f>
        <v/>
      </c>
      <c r="I40" s="101" t="str">
        <f>IF(('PCA Repairs-CapItems Data Input'!J30)="","",'PCA Repairs-CapItems Data Input'!J30)</f>
        <v/>
      </c>
      <c r="J40" s="122" t="str">
        <f>IF(('PCA Repairs-CapItems Data Input'!K30)="","",'PCA Repairs-CapItems Data Input'!K30)</f>
        <v/>
      </c>
      <c r="K40" s="138" t="str">
        <f>IF(('PCA Repairs-CapItems Data Input'!M30)="","",'PCA Repairs-CapItems Data Input'!M30)</f>
        <v/>
      </c>
      <c r="L40" s="122" t="str">
        <f>IF(('PCA Repairs-CapItems Data Input'!N30)="","",'PCA Repairs-CapItems Data Input'!N30)</f>
        <v/>
      </c>
      <c r="M40" s="122" t="str">
        <f>IF(('PCA Repairs-CapItems Data Input'!O30)="","",'PCA Repairs-CapItems Data Input'!O30)</f>
        <v/>
      </c>
      <c r="N40" s="122" t="str">
        <f>IF(('PCA Repairs-CapItems Data Input'!P30)="","",'PCA Repairs-CapItems Data Input'!P30)</f>
        <v/>
      </c>
      <c r="O40" s="122" t="str">
        <f>IF(('PCA Repairs-CapItems Data Input'!Q30)="","",'PCA Repairs-CapItems Data Input'!Q30)</f>
        <v/>
      </c>
      <c r="P40" s="122" t="str">
        <f>IF(('PCA Repairs-CapItems Data Input'!R30)="","",'PCA Repairs-CapItems Data Input'!R30)</f>
        <v/>
      </c>
      <c r="Q40" s="122" t="str">
        <f>IF(('PCA Repairs-CapItems Data Input'!S30)="","",'PCA Repairs-CapItems Data Input'!S30)</f>
        <v/>
      </c>
      <c r="R40" s="122" t="str">
        <f>IF(('PCA Repairs-CapItems Data Input'!T30)="","",'PCA Repairs-CapItems Data Input'!T30)</f>
        <v/>
      </c>
      <c r="S40" s="122" t="str">
        <f>IF(('PCA Repairs-CapItems Data Input'!U30)="","",'PCA Repairs-CapItems Data Input'!U30)</f>
        <v/>
      </c>
      <c r="T40" s="122" t="str">
        <f>IF(('PCA Repairs-CapItems Data Input'!V30)="","",'PCA Repairs-CapItems Data Input'!V30)</f>
        <v/>
      </c>
      <c r="U40" s="122" t="str">
        <f>IF(('PCA Repairs-CapItems Data Input'!W30)="","",'PCA Repairs-CapItems Data Input'!W30)</f>
        <v/>
      </c>
      <c r="V40" s="122" t="str">
        <f>IF(('PCA Repairs-CapItems Data Input'!X30)="","",'PCA Repairs-CapItems Data Input'!X30)</f>
        <v/>
      </c>
      <c r="W40" s="122" t="str">
        <f>IF(('PCA Repairs-CapItems Data Input'!Y30)="","",'PCA Repairs-CapItems Data Input'!Y30)</f>
        <v/>
      </c>
      <c r="X40" s="122" t="str">
        <f>IF(('PCA Repairs-CapItems Data Input'!Z30)="","",'PCA Repairs-CapItems Data Input'!Z30)</f>
        <v/>
      </c>
      <c r="Y40" s="122" t="str">
        <f>IF(('PCA Repairs-CapItems Data Input'!AA30)="","",'PCA Repairs-CapItems Data Input'!AA30)</f>
        <v/>
      </c>
      <c r="Z40" s="134" t="str">
        <f>IF(('PCA Repairs-CapItems Data Input'!AB30)="","",'PCA Repairs-CapItems Data Input'!AB30)</f>
        <v/>
      </c>
      <c r="AA40" s="141" t="str">
        <f>IF(('PCA Repairs-CapItems Data Input'!L30)="","",'PCA Repairs-CapItems Data Input'!L30)</f>
        <v/>
      </c>
    </row>
    <row r="41" spans="1:27" ht="14.7" thickBot="1" x14ac:dyDescent="0.6">
      <c r="A41" s="98">
        <f>'PCA Repairs-CapItems Data Input'!B31</f>
        <v>0</v>
      </c>
      <c r="B41" s="101">
        <f>'PCA Repairs-CapItems Data Input'!C31</f>
        <v>0</v>
      </c>
      <c r="C41" s="101" t="str">
        <f>IF(('PCA Repairs-CapItems Data Input'!D31)="","",'PCA Repairs-CapItems Data Input'!D31)</f>
        <v/>
      </c>
      <c r="D41" s="101" t="str">
        <f>IF(('PCA Repairs-CapItems Data Input'!E31)="","",'PCA Repairs-CapItems Data Input'!E31)</f>
        <v/>
      </c>
      <c r="E41" s="101" t="str">
        <f>IF(('PCA Repairs-CapItems Data Input'!F31)="","",'PCA Repairs-CapItems Data Input'!F31)</f>
        <v/>
      </c>
      <c r="F41" s="101" t="str">
        <f>IF(('PCA Repairs-CapItems Data Input'!G31)="","",'PCA Repairs-CapItems Data Input'!G31)</f>
        <v/>
      </c>
      <c r="G41" s="122" t="str">
        <f>IF(('PCA Repairs-CapItems Data Input'!H31)="","",'PCA Repairs-CapItems Data Input'!H31)</f>
        <v/>
      </c>
      <c r="H41" s="101" t="str">
        <f>IF(('PCA Repairs-CapItems Data Input'!I31)="","",'PCA Repairs-CapItems Data Input'!I31)</f>
        <v/>
      </c>
      <c r="I41" s="101" t="str">
        <f>IF(('PCA Repairs-CapItems Data Input'!J31)="","",'PCA Repairs-CapItems Data Input'!J31)</f>
        <v/>
      </c>
      <c r="J41" s="122" t="str">
        <f>IF(('PCA Repairs-CapItems Data Input'!K31)="","",'PCA Repairs-CapItems Data Input'!K31)</f>
        <v/>
      </c>
      <c r="K41" s="138" t="str">
        <f>IF(('PCA Repairs-CapItems Data Input'!M31)="","",'PCA Repairs-CapItems Data Input'!M31)</f>
        <v/>
      </c>
      <c r="L41" s="122" t="str">
        <f>IF(('PCA Repairs-CapItems Data Input'!N31)="","",'PCA Repairs-CapItems Data Input'!N31)</f>
        <v/>
      </c>
      <c r="M41" s="122" t="str">
        <f>IF(('PCA Repairs-CapItems Data Input'!O31)="","",'PCA Repairs-CapItems Data Input'!O31)</f>
        <v/>
      </c>
      <c r="N41" s="122" t="str">
        <f>IF(('PCA Repairs-CapItems Data Input'!P31)="","",'PCA Repairs-CapItems Data Input'!P31)</f>
        <v/>
      </c>
      <c r="O41" s="122" t="str">
        <f>IF(('PCA Repairs-CapItems Data Input'!Q31)="","",'PCA Repairs-CapItems Data Input'!Q31)</f>
        <v/>
      </c>
      <c r="P41" s="122" t="str">
        <f>IF(('PCA Repairs-CapItems Data Input'!R31)="","",'PCA Repairs-CapItems Data Input'!R31)</f>
        <v/>
      </c>
      <c r="Q41" s="122" t="str">
        <f>IF(('PCA Repairs-CapItems Data Input'!S31)="","",'PCA Repairs-CapItems Data Input'!S31)</f>
        <v/>
      </c>
      <c r="R41" s="122" t="str">
        <f>IF(('PCA Repairs-CapItems Data Input'!T31)="","",'PCA Repairs-CapItems Data Input'!T31)</f>
        <v/>
      </c>
      <c r="S41" s="122" t="str">
        <f>IF(('PCA Repairs-CapItems Data Input'!U31)="","",'PCA Repairs-CapItems Data Input'!U31)</f>
        <v/>
      </c>
      <c r="T41" s="122" t="str">
        <f>IF(('PCA Repairs-CapItems Data Input'!V31)="","",'PCA Repairs-CapItems Data Input'!V31)</f>
        <v/>
      </c>
      <c r="U41" s="122" t="str">
        <f>IF(('PCA Repairs-CapItems Data Input'!W31)="","",'PCA Repairs-CapItems Data Input'!W31)</f>
        <v/>
      </c>
      <c r="V41" s="122" t="str">
        <f>IF(('PCA Repairs-CapItems Data Input'!X31)="","",'PCA Repairs-CapItems Data Input'!X31)</f>
        <v/>
      </c>
      <c r="W41" s="122" t="str">
        <f>IF(('PCA Repairs-CapItems Data Input'!Y31)="","",'PCA Repairs-CapItems Data Input'!Y31)</f>
        <v/>
      </c>
      <c r="X41" s="122" t="str">
        <f>IF(('PCA Repairs-CapItems Data Input'!Z31)="","",'PCA Repairs-CapItems Data Input'!Z31)</f>
        <v/>
      </c>
      <c r="Y41" s="122" t="str">
        <f>IF(('PCA Repairs-CapItems Data Input'!AA31)="","",'PCA Repairs-CapItems Data Input'!AA31)</f>
        <v/>
      </c>
      <c r="Z41" s="134" t="str">
        <f>IF(('PCA Repairs-CapItems Data Input'!AB31)="","",'PCA Repairs-CapItems Data Input'!AB31)</f>
        <v/>
      </c>
      <c r="AA41" s="141" t="str">
        <f>IF(('PCA Repairs-CapItems Data Input'!L31)="","",'PCA Repairs-CapItems Data Input'!L31)</f>
        <v/>
      </c>
    </row>
    <row r="42" spans="1:27" ht="14.7" thickBot="1" x14ac:dyDescent="0.6">
      <c r="A42" s="98">
        <f>'PCA Repairs-CapItems Data Input'!B32</f>
        <v>0</v>
      </c>
      <c r="B42" s="101">
        <f>'PCA Repairs-CapItems Data Input'!C32</f>
        <v>0</v>
      </c>
      <c r="C42" s="101" t="str">
        <f>IF(('PCA Repairs-CapItems Data Input'!D32)="","",'PCA Repairs-CapItems Data Input'!D32)</f>
        <v/>
      </c>
      <c r="D42" s="101" t="str">
        <f>IF(('PCA Repairs-CapItems Data Input'!E32)="","",'PCA Repairs-CapItems Data Input'!E32)</f>
        <v/>
      </c>
      <c r="E42" s="101" t="str">
        <f>IF(('PCA Repairs-CapItems Data Input'!F32)="","",'PCA Repairs-CapItems Data Input'!F32)</f>
        <v/>
      </c>
      <c r="F42" s="101" t="str">
        <f>IF(('PCA Repairs-CapItems Data Input'!G32)="","",'PCA Repairs-CapItems Data Input'!G32)</f>
        <v/>
      </c>
      <c r="G42" s="122" t="str">
        <f>IF(('PCA Repairs-CapItems Data Input'!H32)="","",'PCA Repairs-CapItems Data Input'!H32)</f>
        <v/>
      </c>
      <c r="H42" s="101" t="str">
        <f>IF(('PCA Repairs-CapItems Data Input'!I32)="","",'PCA Repairs-CapItems Data Input'!I32)</f>
        <v/>
      </c>
      <c r="I42" s="101" t="str">
        <f>IF(('PCA Repairs-CapItems Data Input'!J32)="","",'PCA Repairs-CapItems Data Input'!J32)</f>
        <v/>
      </c>
      <c r="J42" s="122" t="str">
        <f>IF(('PCA Repairs-CapItems Data Input'!K32)="","",'PCA Repairs-CapItems Data Input'!K32)</f>
        <v/>
      </c>
      <c r="K42" s="138" t="str">
        <f>IF(('PCA Repairs-CapItems Data Input'!M32)="","",'PCA Repairs-CapItems Data Input'!M32)</f>
        <v/>
      </c>
      <c r="L42" s="122" t="str">
        <f>IF(('PCA Repairs-CapItems Data Input'!N32)="","",'PCA Repairs-CapItems Data Input'!N32)</f>
        <v/>
      </c>
      <c r="M42" s="122" t="str">
        <f>IF(('PCA Repairs-CapItems Data Input'!O32)="","",'PCA Repairs-CapItems Data Input'!O32)</f>
        <v/>
      </c>
      <c r="N42" s="122" t="str">
        <f>IF(('PCA Repairs-CapItems Data Input'!P32)="","",'PCA Repairs-CapItems Data Input'!P32)</f>
        <v/>
      </c>
      <c r="O42" s="122" t="str">
        <f>IF(('PCA Repairs-CapItems Data Input'!Q32)="","",'PCA Repairs-CapItems Data Input'!Q32)</f>
        <v/>
      </c>
      <c r="P42" s="122" t="str">
        <f>IF(('PCA Repairs-CapItems Data Input'!R32)="","",'PCA Repairs-CapItems Data Input'!R32)</f>
        <v/>
      </c>
      <c r="Q42" s="122" t="str">
        <f>IF(('PCA Repairs-CapItems Data Input'!S32)="","",'PCA Repairs-CapItems Data Input'!S32)</f>
        <v/>
      </c>
      <c r="R42" s="122" t="str">
        <f>IF(('PCA Repairs-CapItems Data Input'!T32)="","",'PCA Repairs-CapItems Data Input'!T32)</f>
        <v/>
      </c>
      <c r="S42" s="122" t="str">
        <f>IF(('PCA Repairs-CapItems Data Input'!U32)="","",'PCA Repairs-CapItems Data Input'!U32)</f>
        <v/>
      </c>
      <c r="T42" s="122" t="str">
        <f>IF(('PCA Repairs-CapItems Data Input'!V32)="","",'PCA Repairs-CapItems Data Input'!V32)</f>
        <v/>
      </c>
      <c r="U42" s="122" t="str">
        <f>IF(('PCA Repairs-CapItems Data Input'!W32)="","",'PCA Repairs-CapItems Data Input'!W32)</f>
        <v/>
      </c>
      <c r="V42" s="122" t="str">
        <f>IF(('PCA Repairs-CapItems Data Input'!X32)="","",'PCA Repairs-CapItems Data Input'!X32)</f>
        <v/>
      </c>
      <c r="W42" s="122" t="str">
        <f>IF(('PCA Repairs-CapItems Data Input'!Y32)="","",'PCA Repairs-CapItems Data Input'!Y32)</f>
        <v/>
      </c>
      <c r="X42" s="122" t="str">
        <f>IF(('PCA Repairs-CapItems Data Input'!Z32)="","",'PCA Repairs-CapItems Data Input'!Z32)</f>
        <v/>
      </c>
      <c r="Y42" s="122" t="str">
        <f>IF(('PCA Repairs-CapItems Data Input'!AA32)="","",'PCA Repairs-CapItems Data Input'!AA32)</f>
        <v/>
      </c>
      <c r="Z42" s="134" t="str">
        <f>IF(('PCA Repairs-CapItems Data Input'!AB32)="","",'PCA Repairs-CapItems Data Input'!AB32)</f>
        <v/>
      </c>
      <c r="AA42" s="141" t="str">
        <f>IF(('PCA Repairs-CapItems Data Input'!L32)="","",'PCA Repairs-CapItems Data Input'!L32)</f>
        <v/>
      </c>
    </row>
    <row r="43" spans="1:27" ht="14.7" thickBot="1" x14ac:dyDescent="0.6">
      <c r="A43" s="98">
        <f>'PCA Repairs-CapItems Data Input'!B33</f>
        <v>0</v>
      </c>
      <c r="B43" s="101">
        <f>'PCA Repairs-CapItems Data Input'!C33</f>
        <v>0</v>
      </c>
      <c r="C43" s="101" t="str">
        <f>IF(('PCA Repairs-CapItems Data Input'!D33)="","",'PCA Repairs-CapItems Data Input'!D33)</f>
        <v/>
      </c>
      <c r="D43" s="101" t="str">
        <f>IF(('PCA Repairs-CapItems Data Input'!E33)="","",'PCA Repairs-CapItems Data Input'!E33)</f>
        <v/>
      </c>
      <c r="E43" s="101" t="str">
        <f>IF(('PCA Repairs-CapItems Data Input'!F33)="","",'PCA Repairs-CapItems Data Input'!F33)</f>
        <v/>
      </c>
      <c r="F43" s="101" t="str">
        <f>IF(('PCA Repairs-CapItems Data Input'!G33)="","",'PCA Repairs-CapItems Data Input'!G33)</f>
        <v/>
      </c>
      <c r="G43" s="122" t="str">
        <f>IF(('PCA Repairs-CapItems Data Input'!H33)="","",'PCA Repairs-CapItems Data Input'!H33)</f>
        <v/>
      </c>
      <c r="H43" s="101" t="str">
        <f>IF(('PCA Repairs-CapItems Data Input'!I33)="","",'PCA Repairs-CapItems Data Input'!I33)</f>
        <v/>
      </c>
      <c r="I43" s="101" t="str">
        <f>IF(('PCA Repairs-CapItems Data Input'!J33)="","",'PCA Repairs-CapItems Data Input'!J33)</f>
        <v/>
      </c>
      <c r="J43" s="122" t="str">
        <f>IF(('PCA Repairs-CapItems Data Input'!K33)="","",'PCA Repairs-CapItems Data Input'!K33)</f>
        <v/>
      </c>
      <c r="K43" s="138" t="str">
        <f>IF(('PCA Repairs-CapItems Data Input'!M33)="","",'PCA Repairs-CapItems Data Input'!M33)</f>
        <v/>
      </c>
      <c r="L43" s="122" t="str">
        <f>IF(('PCA Repairs-CapItems Data Input'!N33)="","",'PCA Repairs-CapItems Data Input'!N33)</f>
        <v/>
      </c>
      <c r="M43" s="122" t="str">
        <f>IF(('PCA Repairs-CapItems Data Input'!O33)="","",'PCA Repairs-CapItems Data Input'!O33)</f>
        <v/>
      </c>
      <c r="N43" s="122" t="str">
        <f>IF(('PCA Repairs-CapItems Data Input'!P33)="","",'PCA Repairs-CapItems Data Input'!P33)</f>
        <v/>
      </c>
      <c r="O43" s="122" t="str">
        <f>IF(('PCA Repairs-CapItems Data Input'!Q33)="","",'PCA Repairs-CapItems Data Input'!Q33)</f>
        <v/>
      </c>
      <c r="P43" s="122" t="str">
        <f>IF(('PCA Repairs-CapItems Data Input'!R33)="","",'PCA Repairs-CapItems Data Input'!R33)</f>
        <v/>
      </c>
      <c r="Q43" s="122" t="str">
        <f>IF(('PCA Repairs-CapItems Data Input'!S33)="","",'PCA Repairs-CapItems Data Input'!S33)</f>
        <v/>
      </c>
      <c r="R43" s="122" t="str">
        <f>IF(('PCA Repairs-CapItems Data Input'!T33)="","",'PCA Repairs-CapItems Data Input'!T33)</f>
        <v/>
      </c>
      <c r="S43" s="122" t="str">
        <f>IF(('PCA Repairs-CapItems Data Input'!U33)="","",'PCA Repairs-CapItems Data Input'!U33)</f>
        <v/>
      </c>
      <c r="T43" s="122" t="str">
        <f>IF(('PCA Repairs-CapItems Data Input'!V33)="","",'PCA Repairs-CapItems Data Input'!V33)</f>
        <v/>
      </c>
      <c r="U43" s="122" t="str">
        <f>IF(('PCA Repairs-CapItems Data Input'!W33)="","",'PCA Repairs-CapItems Data Input'!W33)</f>
        <v/>
      </c>
      <c r="V43" s="122" t="str">
        <f>IF(('PCA Repairs-CapItems Data Input'!X33)="","",'PCA Repairs-CapItems Data Input'!X33)</f>
        <v/>
      </c>
      <c r="W43" s="122" t="str">
        <f>IF(('PCA Repairs-CapItems Data Input'!Y33)="","",'PCA Repairs-CapItems Data Input'!Y33)</f>
        <v/>
      </c>
      <c r="X43" s="122" t="str">
        <f>IF(('PCA Repairs-CapItems Data Input'!Z33)="","",'PCA Repairs-CapItems Data Input'!Z33)</f>
        <v/>
      </c>
      <c r="Y43" s="122" t="str">
        <f>IF(('PCA Repairs-CapItems Data Input'!AA33)="","",'PCA Repairs-CapItems Data Input'!AA33)</f>
        <v/>
      </c>
      <c r="Z43" s="134" t="str">
        <f>IF(('PCA Repairs-CapItems Data Input'!AB33)="","",'PCA Repairs-CapItems Data Input'!AB33)</f>
        <v/>
      </c>
      <c r="AA43" s="141" t="str">
        <f>IF(('PCA Repairs-CapItems Data Input'!L33)="","",'PCA Repairs-CapItems Data Input'!L33)</f>
        <v/>
      </c>
    </row>
    <row r="44" spans="1:27" ht="14.7" thickBot="1" x14ac:dyDescent="0.6">
      <c r="A44" s="98">
        <f>'PCA Repairs-CapItems Data Input'!B34</f>
        <v>0</v>
      </c>
      <c r="B44" s="101">
        <f>'PCA Repairs-CapItems Data Input'!C34</f>
        <v>0</v>
      </c>
      <c r="C44" s="101" t="str">
        <f>IF(('PCA Repairs-CapItems Data Input'!D34)="","",'PCA Repairs-CapItems Data Input'!D34)</f>
        <v/>
      </c>
      <c r="D44" s="101" t="str">
        <f>IF(('PCA Repairs-CapItems Data Input'!E34)="","",'PCA Repairs-CapItems Data Input'!E34)</f>
        <v/>
      </c>
      <c r="E44" s="101" t="str">
        <f>IF(('PCA Repairs-CapItems Data Input'!F34)="","",'PCA Repairs-CapItems Data Input'!F34)</f>
        <v/>
      </c>
      <c r="F44" s="101" t="str">
        <f>IF(('PCA Repairs-CapItems Data Input'!G34)="","",'PCA Repairs-CapItems Data Input'!G34)</f>
        <v/>
      </c>
      <c r="G44" s="122" t="str">
        <f>IF(('PCA Repairs-CapItems Data Input'!H34)="","",'PCA Repairs-CapItems Data Input'!H34)</f>
        <v/>
      </c>
      <c r="H44" s="101" t="str">
        <f>IF(('PCA Repairs-CapItems Data Input'!I34)="","",'PCA Repairs-CapItems Data Input'!I34)</f>
        <v/>
      </c>
      <c r="I44" s="101" t="str">
        <f>IF(('PCA Repairs-CapItems Data Input'!J34)="","",'PCA Repairs-CapItems Data Input'!J34)</f>
        <v/>
      </c>
      <c r="J44" s="122" t="str">
        <f>IF(('PCA Repairs-CapItems Data Input'!K34)="","",'PCA Repairs-CapItems Data Input'!K34)</f>
        <v/>
      </c>
      <c r="K44" s="138" t="str">
        <f>IF(('PCA Repairs-CapItems Data Input'!M34)="","",'PCA Repairs-CapItems Data Input'!M34)</f>
        <v/>
      </c>
      <c r="L44" s="122" t="str">
        <f>IF(('PCA Repairs-CapItems Data Input'!N34)="","",'PCA Repairs-CapItems Data Input'!N34)</f>
        <v/>
      </c>
      <c r="M44" s="122" t="str">
        <f>IF(('PCA Repairs-CapItems Data Input'!O34)="","",'PCA Repairs-CapItems Data Input'!O34)</f>
        <v/>
      </c>
      <c r="N44" s="122" t="str">
        <f>IF(('PCA Repairs-CapItems Data Input'!P34)="","",'PCA Repairs-CapItems Data Input'!P34)</f>
        <v/>
      </c>
      <c r="O44" s="122" t="str">
        <f>IF(('PCA Repairs-CapItems Data Input'!Q34)="","",'PCA Repairs-CapItems Data Input'!Q34)</f>
        <v/>
      </c>
      <c r="P44" s="122" t="str">
        <f>IF(('PCA Repairs-CapItems Data Input'!R34)="","",'PCA Repairs-CapItems Data Input'!R34)</f>
        <v/>
      </c>
      <c r="Q44" s="122" t="str">
        <f>IF(('PCA Repairs-CapItems Data Input'!S34)="","",'PCA Repairs-CapItems Data Input'!S34)</f>
        <v/>
      </c>
      <c r="R44" s="122" t="str">
        <f>IF(('PCA Repairs-CapItems Data Input'!T34)="","",'PCA Repairs-CapItems Data Input'!T34)</f>
        <v/>
      </c>
      <c r="S44" s="122" t="str">
        <f>IF(('PCA Repairs-CapItems Data Input'!U34)="","",'PCA Repairs-CapItems Data Input'!U34)</f>
        <v/>
      </c>
      <c r="T44" s="122" t="str">
        <f>IF(('PCA Repairs-CapItems Data Input'!V34)="","",'PCA Repairs-CapItems Data Input'!V34)</f>
        <v/>
      </c>
      <c r="U44" s="122" t="str">
        <f>IF(('PCA Repairs-CapItems Data Input'!W34)="","",'PCA Repairs-CapItems Data Input'!W34)</f>
        <v/>
      </c>
      <c r="V44" s="122" t="str">
        <f>IF(('PCA Repairs-CapItems Data Input'!X34)="","",'PCA Repairs-CapItems Data Input'!X34)</f>
        <v/>
      </c>
      <c r="W44" s="122" t="str">
        <f>IF(('PCA Repairs-CapItems Data Input'!Y34)="","",'PCA Repairs-CapItems Data Input'!Y34)</f>
        <v/>
      </c>
      <c r="X44" s="122" t="str">
        <f>IF(('PCA Repairs-CapItems Data Input'!Z34)="","",'PCA Repairs-CapItems Data Input'!Z34)</f>
        <v/>
      </c>
      <c r="Y44" s="122" t="str">
        <f>IF(('PCA Repairs-CapItems Data Input'!AA34)="","",'PCA Repairs-CapItems Data Input'!AA34)</f>
        <v/>
      </c>
      <c r="Z44" s="134" t="str">
        <f>IF(('PCA Repairs-CapItems Data Input'!AB34)="","",'PCA Repairs-CapItems Data Input'!AB34)</f>
        <v/>
      </c>
      <c r="AA44" s="141" t="str">
        <f>IF(('PCA Repairs-CapItems Data Input'!L34)="","",'PCA Repairs-CapItems Data Input'!L34)</f>
        <v/>
      </c>
    </row>
    <row r="45" spans="1:27" ht="14.7" thickBot="1" x14ac:dyDescent="0.6">
      <c r="A45" s="98">
        <f>'PCA Repairs-CapItems Data Input'!B35</f>
        <v>0</v>
      </c>
      <c r="B45" s="101">
        <f>'PCA Repairs-CapItems Data Input'!C35</f>
        <v>0</v>
      </c>
      <c r="C45" s="101" t="str">
        <f>IF(('PCA Repairs-CapItems Data Input'!D35)="","",'PCA Repairs-CapItems Data Input'!D35)</f>
        <v/>
      </c>
      <c r="D45" s="101" t="str">
        <f>IF(('PCA Repairs-CapItems Data Input'!E35)="","",'PCA Repairs-CapItems Data Input'!E35)</f>
        <v/>
      </c>
      <c r="E45" s="101" t="str">
        <f>IF(('PCA Repairs-CapItems Data Input'!F35)="","",'PCA Repairs-CapItems Data Input'!F35)</f>
        <v/>
      </c>
      <c r="F45" s="101" t="str">
        <f>IF(('PCA Repairs-CapItems Data Input'!G35)="","",'PCA Repairs-CapItems Data Input'!G35)</f>
        <v/>
      </c>
      <c r="G45" s="122" t="str">
        <f>IF(('PCA Repairs-CapItems Data Input'!H35)="","",'PCA Repairs-CapItems Data Input'!H35)</f>
        <v/>
      </c>
      <c r="H45" s="101" t="str">
        <f>IF(('PCA Repairs-CapItems Data Input'!I35)="","",'PCA Repairs-CapItems Data Input'!I35)</f>
        <v/>
      </c>
      <c r="I45" s="101" t="str">
        <f>IF(('PCA Repairs-CapItems Data Input'!J35)="","",'PCA Repairs-CapItems Data Input'!J35)</f>
        <v/>
      </c>
      <c r="J45" s="122" t="str">
        <f>IF(('PCA Repairs-CapItems Data Input'!K35)="","",'PCA Repairs-CapItems Data Input'!K35)</f>
        <v/>
      </c>
      <c r="K45" s="138" t="str">
        <f>IF(('PCA Repairs-CapItems Data Input'!M35)="","",'PCA Repairs-CapItems Data Input'!M35)</f>
        <v/>
      </c>
      <c r="L45" s="122" t="str">
        <f>IF(('PCA Repairs-CapItems Data Input'!N35)="","",'PCA Repairs-CapItems Data Input'!N35)</f>
        <v/>
      </c>
      <c r="M45" s="122" t="str">
        <f>IF(('PCA Repairs-CapItems Data Input'!O35)="","",'PCA Repairs-CapItems Data Input'!O35)</f>
        <v/>
      </c>
      <c r="N45" s="122" t="str">
        <f>IF(('PCA Repairs-CapItems Data Input'!P35)="","",'PCA Repairs-CapItems Data Input'!P35)</f>
        <v/>
      </c>
      <c r="O45" s="122" t="str">
        <f>IF(('PCA Repairs-CapItems Data Input'!Q35)="","",'PCA Repairs-CapItems Data Input'!Q35)</f>
        <v/>
      </c>
      <c r="P45" s="122" t="str">
        <f>IF(('PCA Repairs-CapItems Data Input'!R35)="","",'PCA Repairs-CapItems Data Input'!R35)</f>
        <v/>
      </c>
      <c r="Q45" s="122" t="str">
        <f>IF(('PCA Repairs-CapItems Data Input'!S35)="","",'PCA Repairs-CapItems Data Input'!S35)</f>
        <v/>
      </c>
      <c r="R45" s="122" t="str">
        <f>IF(('PCA Repairs-CapItems Data Input'!T35)="","",'PCA Repairs-CapItems Data Input'!T35)</f>
        <v/>
      </c>
      <c r="S45" s="122" t="str">
        <f>IF(('PCA Repairs-CapItems Data Input'!U35)="","",'PCA Repairs-CapItems Data Input'!U35)</f>
        <v/>
      </c>
      <c r="T45" s="122" t="str">
        <f>IF(('PCA Repairs-CapItems Data Input'!V35)="","",'PCA Repairs-CapItems Data Input'!V35)</f>
        <v/>
      </c>
      <c r="U45" s="122" t="str">
        <f>IF(('PCA Repairs-CapItems Data Input'!W35)="","",'PCA Repairs-CapItems Data Input'!W35)</f>
        <v/>
      </c>
      <c r="V45" s="122" t="str">
        <f>IF(('PCA Repairs-CapItems Data Input'!X35)="","",'PCA Repairs-CapItems Data Input'!X35)</f>
        <v/>
      </c>
      <c r="W45" s="122" t="str">
        <f>IF(('PCA Repairs-CapItems Data Input'!Y35)="","",'PCA Repairs-CapItems Data Input'!Y35)</f>
        <v/>
      </c>
      <c r="X45" s="122" t="str">
        <f>IF(('PCA Repairs-CapItems Data Input'!Z35)="","",'PCA Repairs-CapItems Data Input'!Z35)</f>
        <v/>
      </c>
      <c r="Y45" s="122" t="str">
        <f>IF(('PCA Repairs-CapItems Data Input'!AA35)="","",'PCA Repairs-CapItems Data Input'!AA35)</f>
        <v/>
      </c>
      <c r="Z45" s="134" t="str">
        <f>IF(('PCA Repairs-CapItems Data Input'!AB35)="","",'PCA Repairs-CapItems Data Input'!AB35)</f>
        <v/>
      </c>
      <c r="AA45" s="141" t="str">
        <f>IF(('PCA Repairs-CapItems Data Input'!L35)="","",'PCA Repairs-CapItems Data Input'!L35)</f>
        <v/>
      </c>
    </row>
    <row r="46" spans="1:27" ht="14.7" thickBot="1" x14ac:dyDescent="0.6">
      <c r="A46" s="98">
        <f>'PCA Repairs-CapItems Data Input'!B36</f>
        <v>0</v>
      </c>
      <c r="B46" s="101">
        <f>'PCA Repairs-CapItems Data Input'!C36</f>
        <v>0</v>
      </c>
      <c r="C46" s="101" t="str">
        <f>IF(('PCA Repairs-CapItems Data Input'!D36)="","",'PCA Repairs-CapItems Data Input'!D36)</f>
        <v/>
      </c>
      <c r="D46" s="101" t="str">
        <f>IF(('PCA Repairs-CapItems Data Input'!E36)="","",'PCA Repairs-CapItems Data Input'!E36)</f>
        <v/>
      </c>
      <c r="E46" s="101" t="str">
        <f>IF(('PCA Repairs-CapItems Data Input'!F36)="","",'PCA Repairs-CapItems Data Input'!F36)</f>
        <v/>
      </c>
      <c r="F46" s="101" t="str">
        <f>IF(('PCA Repairs-CapItems Data Input'!G36)="","",'PCA Repairs-CapItems Data Input'!G36)</f>
        <v/>
      </c>
      <c r="G46" s="122" t="str">
        <f>IF(('PCA Repairs-CapItems Data Input'!H36)="","",'PCA Repairs-CapItems Data Input'!H36)</f>
        <v/>
      </c>
      <c r="H46" s="101" t="str">
        <f>IF(('PCA Repairs-CapItems Data Input'!I36)="","",'PCA Repairs-CapItems Data Input'!I36)</f>
        <v/>
      </c>
      <c r="I46" s="101" t="str">
        <f>IF(('PCA Repairs-CapItems Data Input'!J36)="","",'PCA Repairs-CapItems Data Input'!J36)</f>
        <v/>
      </c>
      <c r="J46" s="122" t="str">
        <f>IF(('PCA Repairs-CapItems Data Input'!K36)="","",'PCA Repairs-CapItems Data Input'!K36)</f>
        <v/>
      </c>
      <c r="K46" s="138" t="str">
        <f>IF(('PCA Repairs-CapItems Data Input'!M36)="","",'PCA Repairs-CapItems Data Input'!M36)</f>
        <v/>
      </c>
      <c r="L46" s="122" t="str">
        <f>IF(('PCA Repairs-CapItems Data Input'!N36)="","",'PCA Repairs-CapItems Data Input'!N36)</f>
        <v/>
      </c>
      <c r="M46" s="122" t="str">
        <f>IF(('PCA Repairs-CapItems Data Input'!O36)="","",'PCA Repairs-CapItems Data Input'!O36)</f>
        <v/>
      </c>
      <c r="N46" s="122" t="str">
        <f>IF(('PCA Repairs-CapItems Data Input'!P36)="","",'PCA Repairs-CapItems Data Input'!P36)</f>
        <v/>
      </c>
      <c r="O46" s="122" t="str">
        <f>IF(('PCA Repairs-CapItems Data Input'!Q36)="","",'PCA Repairs-CapItems Data Input'!Q36)</f>
        <v/>
      </c>
      <c r="P46" s="122" t="str">
        <f>IF(('PCA Repairs-CapItems Data Input'!R36)="","",'PCA Repairs-CapItems Data Input'!R36)</f>
        <v/>
      </c>
      <c r="Q46" s="122" t="str">
        <f>IF(('PCA Repairs-CapItems Data Input'!S36)="","",'PCA Repairs-CapItems Data Input'!S36)</f>
        <v/>
      </c>
      <c r="R46" s="122" t="str">
        <f>IF(('PCA Repairs-CapItems Data Input'!T36)="","",'PCA Repairs-CapItems Data Input'!T36)</f>
        <v/>
      </c>
      <c r="S46" s="122" t="str">
        <f>IF(('PCA Repairs-CapItems Data Input'!U36)="","",'PCA Repairs-CapItems Data Input'!U36)</f>
        <v/>
      </c>
      <c r="T46" s="122" t="str">
        <f>IF(('PCA Repairs-CapItems Data Input'!V36)="","",'PCA Repairs-CapItems Data Input'!V36)</f>
        <v/>
      </c>
      <c r="U46" s="122" t="str">
        <f>IF(('PCA Repairs-CapItems Data Input'!W36)="","",'PCA Repairs-CapItems Data Input'!W36)</f>
        <v/>
      </c>
      <c r="V46" s="122" t="str">
        <f>IF(('PCA Repairs-CapItems Data Input'!X36)="","",'PCA Repairs-CapItems Data Input'!X36)</f>
        <v/>
      </c>
      <c r="W46" s="122" t="str">
        <f>IF(('PCA Repairs-CapItems Data Input'!Y36)="","",'PCA Repairs-CapItems Data Input'!Y36)</f>
        <v/>
      </c>
      <c r="X46" s="122" t="str">
        <f>IF(('PCA Repairs-CapItems Data Input'!Z36)="","",'PCA Repairs-CapItems Data Input'!Z36)</f>
        <v/>
      </c>
      <c r="Y46" s="122" t="str">
        <f>IF(('PCA Repairs-CapItems Data Input'!AA36)="","",'PCA Repairs-CapItems Data Input'!AA36)</f>
        <v/>
      </c>
      <c r="Z46" s="134" t="str">
        <f>IF(('PCA Repairs-CapItems Data Input'!AB36)="","",'PCA Repairs-CapItems Data Input'!AB36)</f>
        <v/>
      </c>
      <c r="AA46" s="141" t="str">
        <f>IF(('PCA Repairs-CapItems Data Input'!L36)="","",'PCA Repairs-CapItems Data Input'!L36)</f>
        <v/>
      </c>
    </row>
    <row r="47" spans="1:27" ht="14.7" thickBot="1" x14ac:dyDescent="0.6">
      <c r="A47" s="98">
        <f>'PCA Repairs-CapItems Data Input'!B37</f>
        <v>0</v>
      </c>
      <c r="B47" s="101">
        <f>'PCA Repairs-CapItems Data Input'!C37</f>
        <v>0</v>
      </c>
      <c r="C47" s="101" t="str">
        <f>IF(('PCA Repairs-CapItems Data Input'!D37)="","",'PCA Repairs-CapItems Data Input'!D37)</f>
        <v/>
      </c>
      <c r="D47" s="101" t="str">
        <f>IF(('PCA Repairs-CapItems Data Input'!E37)="","",'PCA Repairs-CapItems Data Input'!E37)</f>
        <v/>
      </c>
      <c r="E47" s="101" t="str">
        <f>IF(('PCA Repairs-CapItems Data Input'!F37)="","",'PCA Repairs-CapItems Data Input'!F37)</f>
        <v/>
      </c>
      <c r="F47" s="101" t="str">
        <f>IF(('PCA Repairs-CapItems Data Input'!G37)="","",'PCA Repairs-CapItems Data Input'!G37)</f>
        <v/>
      </c>
      <c r="G47" s="122" t="str">
        <f>IF(('PCA Repairs-CapItems Data Input'!H37)="","",'PCA Repairs-CapItems Data Input'!H37)</f>
        <v/>
      </c>
      <c r="H47" s="101" t="str">
        <f>IF(('PCA Repairs-CapItems Data Input'!I37)="","",'PCA Repairs-CapItems Data Input'!I37)</f>
        <v/>
      </c>
      <c r="I47" s="101" t="str">
        <f>IF(('PCA Repairs-CapItems Data Input'!J37)="","",'PCA Repairs-CapItems Data Input'!J37)</f>
        <v/>
      </c>
      <c r="J47" s="122" t="str">
        <f>IF(('PCA Repairs-CapItems Data Input'!K37)="","",'PCA Repairs-CapItems Data Input'!K37)</f>
        <v/>
      </c>
      <c r="K47" s="138" t="str">
        <f>IF(('PCA Repairs-CapItems Data Input'!M37)="","",'PCA Repairs-CapItems Data Input'!M37)</f>
        <v/>
      </c>
      <c r="L47" s="122" t="str">
        <f>IF(('PCA Repairs-CapItems Data Input'!N37)="","",'PCA Repairs-CapItems Data Input'!N37)</f>
        <v/>
      </c>
      <c r="M47" s="122" t="str">
        <f>IF(('PCA Repairs-CapItems Data Input'!O37)="","",'PCA Repairs-CapItems Data Input'!O37)</f>
        <v/>
      </c>
      <c r="N47" s="122" t="str">
        <f>IF(('PCA Repairs-CapItems Data Input'!P37)="","",'PCA Repairs-CapItems Data Input'!P37)</f>
        <v/>
      </c>
      <c r="O47" s="122" t="str">
        <f>IF(('PCA Repairs-CapItems Data Input'!Q37)="","",'PCA Repairs-CapItems Data Input'!Q37)</f>
        <v/>
      </c>
      <c r="P47" s="122" t="str">
        <f>IF(('PCA Repairs-CapItems Data Input'!R37)="","",'PCA Repairs-CapItems Data Input'!R37)</f>
        <v/>
      </c>
      <c r="Q47" s="122" t="str">
        <f>IF(('PCA Repairs-CapItems Data Input'!S37)="","",'PCA Repairs-CapItems Data Input'!S37)</f>
        <v/>
      </c>
      <c r="R47" s="122" t="str">
        <f>IF(('PCA Repairs-CapItems Data Input'!T37)="","",'PCA Repairs-CapItems Data Input'!T37)</f>
        <v/>
      </c>
      <c r="S47" s="122" t="str">
        <f>IF(('PCA Repairs-CapItems Data Input'!U37)="","",'PCA Repairs-CapItems Data Input'!U37)</f>
        <v/>
      </c>
      <c r="T47" s="122" t="str">
        <f>IF(('PCA Repairs-CapItems Data Input'!V37)="","",'PCA Repairs-CapItems Data Input'!V37)</f>
        <v/>
      </c>
      <c r="U47" s="122" t="str">
        <f>IF(('PCA Repairs-CapItems Data Input'!W37)="","",'PCA Repairs-CapItems Data Input'!W37)</f>
        <v/>
      </c>
      <c r="V47" s="122" t="str">
        <f>IF(('PCA Repairs-CapItems Data Input'!X37)="","",'PCA Repairs-CapItems Data Input'!X37)</f>
        <v/>
      </c>
      <c r="W47" s="122" t="str">
        <f>IF(('PCA Repairs-CapItems Data Input'!Y37)="","",'PCA Repairs-CapItems Data Input'!Y37)</f>
        <v/>
      </c>
      <c r="X47" s="122" t="str">
        <f>IF(('PCA Repairs-CapItems Data Input'!Z37)="","",'PCA Repairs-CapItems Data Input'!Z37)</f>
        <v/>
      </c>
      <c r="Y47" s="122" t="str">
        <f>IF(('PCA Repairs-CapItems Data Input'!AA37)="","",'PCA Repairs-CapItems Data Input'!AA37)</f>
        <v/>
      </c>
      <c r="Z47" s="134" t="str">
        <f>IF(('PCA Repairs-CapItems Data Input'!AB37)="","",'PCA Repairs-CapItems Data Input'!AB37)</f>
        <v/>
      </c>
      <c r="AA47" s="141" t="str">
        <f>IF(('PCA Repairs-CapItems Data Input'!L37)="","",'PCA Repairs-CapItems Data Input'!L37)</f>
        <v/>
      </c>
    </row>
    <row r="48" spans="1:27" ht="14.7" thickBot="1" x14ac:dyDescent="0.6">
      <c r="A48" s="98">
        <f>'PCA Repairs-CapItems Data Input'!B38</f>
        <v>0</v>
      </c>
      <c r="B48" s="101">
        <f>'PCA Repairs-CapItems Data Input'!C38</f>
        <v>0</v>
      </c>
      <c r="C48" s="101" t="str">
        <f>IF(('PCA Repairs-CapItems Data Input'!D38)="","",'PCA Repairs-CapItems Data Input'!D38)</f>
        <v/>
      </c>
      <c r="D48" s="101" t="str">
        <f>IF(('PCA Repairs-CapItems Data Input'!E38)="","",'PCA Repairs-CapItems Data Input'!E38)</f>
        <v/>
      </c>
      <c r="E48" s="101" t="str">
        <f>IF(('PCA Repairs-CapItems Data Input'!F38)="","",'PCA Repairs-CapItems Data Input'!F38)</f>
        <v/>
      </c>
      <c r="F48" s="101" t="str">
        <f>IF(('PCA Repairs-CapItems Data Input'!G38)="","",'PCA Repairs-CapItems Data Input'!G38)</f>
        <v/>
      </c>
      <c r="G48" s="122" t="str">
        <f>IF(('PCA Repairs-CapItems Data Input'!H38)="","",'PCA Repairs-CapItems Data Input'!H38)</f>
        <v/>
      </c>
      <c r="H48" s="101" t="str">
        <f>IF(('PCA Repairs-CapItems Data Input'!I38)="","",'PCA Repairs-CapItems Data Input'!I38)</f>
        <v/>
      </c>
      <c r="I48" s="101" t="str">
        <f>IF(('PCA Repairs-CapItems Data Input'!J38)="","",'PCA Repairs-CapItems Data Input'!J38)</f>
        <v/>
      </c>
      <c r="J48" s="122" t="str">
        <f>IF(('PCA Repairs-CapItems Data Input'!K38)="","",'PCA Repairs-CapItems Data Input'!K38)</f>
        <v/>
      </c>
      <c r="K48" s="138" t="str">
        <f>IF(('PCA Repairs-CapItems Data Input'!M38)="","",'PCA Repairs-CapItems Data Input'!M38)</f>
        <v/>
      </c>
      <c r="L48" s="122" t="str">
        <f>IF(('PCA Repairs-CapItems Data Input'!N38)="","",'PCA Repairs-CapItems Data Input'!N38)</f>
        <v/>
      </c>
      <c r="M48" s="122" t="str">
        <f>IF(('PCA Repairs-CapItems Data Input'!O38)="","",'PCA Repairs-CapItems Data Input'!O38)</f>
        <v/>
      </c>
      <c r="N48" s="122" t="str">
        <f>IF(('PCA Repairs-CapItems Data Input'!P38)="","",'PCA Repairs-CapItems Data Input'!P38)</f>
        <v/>
      </c>
      <c r="O48" s="122" t="str">
        <f>IF(('PCA Repairs-CapItems Data Input'!Q38)="","",'PCA Repairs-CapItems Data Input'!Q38)</f>
        <v/>
      </c>
      <c r="P48" s="122" t="str">
        <f>IF(('PCA Repairs-CapItems Data Input'!R38)="","",'PCA Repairs-CapItems Data Input'!R38)</f>
        <v/>
      </c>
      <c r="Q48" s="122" t="str">
        <f>IF(('PCA Repairs-CapItems Data Input'!S38)="","",'PCA Repairs-CapItems Data Input'!S38)</f>
        <v/>
      </c>
      <c r="R48" s="122" t="str">
        <f>IF(('PCA Repairs-CapItems Data Input'!T38)="","",'PCA Repairs-CapItems Data Input'!T38)</f>
        <v/>
      </c>
      <c r="S48" s="122" t="str">
        <f>IF(('PCA Repairs-CapItems Data Input'!U38)="","",'PCA Repairs-CapItems Data Input'!U38)</f>
        <v/>
      </c>
      <c r="T48" s="122" t="str">
        <f>IF(('PCA Repairs-CapItems Data Input'!V38)="","",'PCA Repairs-CapItems Data Input'!V38)</f>
        <v/>
      </c>
      <c r="U48" s="122" t="str">
        <f>IF(('PCA Repairs-CapItems Data Input'!W38)="","",'PCA Repairs-CapItems Data Input'!W38)</f>
        <v/>
      </c>
      <c r="V48" s="122" t="str">
        <f>IF(('PCA Repairs-CapItems Data Input'!X38)="","",'PCA Repairs-CapItems Data Input'!X38)</f>
        <v/>
      </c>
      <c r="W48" s="122" t="str">
        <f>IF(('PCA Repairs-CapItems Data Input'!Y38)="","",'PCA Repairs-CapItems Data Input'!Y38)</f>
        <v/>
      </c>
      <c r="X48" s="122" t="str">
        <f>IF(('PCA Repairs-CapItems Data Input'!Z38)="","",'PCA Repairs-CapItems Data Input'!Z38)</f>
        <v/>
      </c>
      <c r="Y48" s="122" t="str">
        <f>IF(('PCA Repairs-CapItems Data Input'!AA38)="","",'PCA Repairs-CapItems Data Input'!AA38)</f>
        <v/>
      </c>
      <c r="Z48" s="134" t="str">
        <f>IF(('PCA Repairs-CapItems Data Input'!AB38)="","",'PCA Repairs-CapItems Data Input'!AB38)</f>
        <v/>
      </c>
      <c r="AA48" s="141" t="str">
        <f>IF(('PCA Repairs-CapItems Data Input'!L38)="","",'PCA Repairs-CapItems Data Input'!L38)</f>
        <v/>
      </c>
    </row>
    <row r="49" spans="1:27" ht="14.7" thickBot="1" x14ac:dyDescent="0.6">
      <c r="A49" s="98">
        <f>'PCA Repairs-CapItems Data Input'!B39</f>
        <v>0</v>
      </c>
      <c r="B49" s="101">
        <f>'PCA Repairs-CapItems Data Input'!C39</f>
        <v>0</v>
      </c>
      <c r="C49" s="101" t="str">
        <f>IF(('PCA Repairs-CapItems Data Input'!D39)="","",'PCA Repairs-CapItems Data Input'!D39)</f>
        <v/>
      </c>
      <c r="D49" s="101" t="str">
        <f>IF(('PCA Repairs-CapItems Data Input'!E39)="","",'PCA Repairs-CapItems Data Input'!E39)</f>
        <v/>
      </c>
      <c r="E49" s="101" t="str">
        <f>IF(('PCA Repairs-CapItems Data Input'!F39)="","",'PCA Repairs-CapItems Data Input'!F39)</f>
        <v/>
      </c>
      <c r="F49" s="101" t="str">
        <f>IF(('PCA Repairs-CapItems Data Input'!G39)="","",'PCA Repairs-CapItems Data Input'!G39)</f>
        <v/>
      </c>
      <c r="G49" s="122" t="str">
        <f>IF(('PCA Repairs-CapItems Data Input'!H39)="","",'PCA Repairs-CapItems Data Input'!H39)</f>
        <v/>
      </c>
      <c r="H49" s="101" t="str">
        <f>IF(('PCA Repairs-CapItems Data Input'!I39)="","",'PCA Repairs-CapItems Data Input'!I39)</f>
        <v/>
      </c>
      <c r="I49" s="101" t="str">
        <f>IF(('PCA Repairs-CapItems Data Input'!J39)="","",'PCA Repairs-CapItems Data Input'!J39)</f>
        <v/>
      </c>
      <c r="J49" s="122" t="str">
        <f>IF(('PCA Repairs-CapItems Data Input'!K39)="","",'PCA Repairs-CapItems Data Input'!K39)</f>
        <v/>
      </c>
      <c r="K49" s="138" t="str">
        <f>IF(('PCA Repairs-CapItems Data Input'!M39)="","",'PCA Repairs-CapItems Data Input'!M39)</f>
        <v/>
      </c>
      <c r="L49" s="122" t="str">
        <f>IF(('PCA Repairs-CapItems Data Input'!N39)="","",'PCA Repairs-CapItems Data Input'!N39)</f>
        <v/>
      </c>
      <c r="M49" s="122" t="str">
        <f>IF(('PCA Repairs-CapItems Data Input'!O39)="","",'PCA Repairs-CapItems Data Input'!O39)</f>
        <v/>
      </c>
      <c r="N49" s="122" t="str">
        <f>IF(('PCA Repairs-CapItems Data Input'!P39)="","",'PCA Repairs-CapItems Data Input'!P39)</f>
        <v/>
      </c>
      <c r="O49" s="122" t="str">
        <f>IF(('PCA Repairs-CapItems Data Input'!Q39)="","",'PCA Repairs-CapItems Data Input'!Q39)</f>
        <v/>
      </c>
      <c r="P49" s="122" t="str">
        <f>IF(('PCA Repairs-CapItems Data Input'!R39)="","",'PCA Repairs-CapItems Data Input'!R39)</f>
        <v/>
      </c>
      <c r="Q49" s="122" t="str">
        <f>IF(('PCA Repairs-CapItems Data Input'!S39)="","",'PCA Repairs-CapItems Data Input'!S39)</f>
        <v/>
      </c>
      <c r="R49" s="122" t="str">
        <f>IF(('PCA Repairs-CapItems Data Input'!T39)="","",'PCA Repairs-CapItems Data Input'!T39)</f>
        <v/>
      </c>
      <c r="S49" s="122" t="str">
        <f>IF(('PCA Repairs-CapItems Data Input'!U39)="","",'PCA Repairs-CapItems Data Input'!U39)</f>
        <v/>
      </c>
      <c r="T49" s="122" t="str">
        <f>IF(('PCA Repairs-CapItems Data Input'!V39)="","",'PCA Repairs-CapItems Data Input'!V39)</f>
        <v/>
      </c>
      <c r="U49" s="122" t="str">
        <f>IF(('PCA Repairs-CapItems Data Input'!W39)="","",'PCA Repairs-CapItems Data Input'!W39)</f>
        <v/>
      </c>
      <c r="V49" s="122" t="str">
        <f>IF(('PCA Repairs-CapItems Data Input'!X39)="","",'PCA Repairs-CapItems Data Input'!X39)</f>
        <v/>
      </c>
      <c r="W49" s="122" t="str">
        <f>IF(('PCA Repairs-CapItems Data Input'!Y39)="","",'PCA Repairs-CapItems Data Input'!Y39)</f>
        <v/>
      </c>
      <c r="X49" s="122" t="str">
        <f>IF(('PCA Repairs-CapItems Data Input'!Z39)="","",'PCA Repairs-CapItems Data Input'!Z39)</f>
        <v/>
      </c>
      <c r="Y49" s="122" t="str">
        <f>IF(('PCA Repairs-CapItems Data Input'!AA39)="","",'PCA Repairs-CapItems Data Input'!AA39)</f>
        <v/>
      </c>
      <c r="Z49" s="134" t="str">
        <f>IF(('PCA Repairs-CapItems Data Input'!AB39)="","",'PCA Repairs-CapItems Data Input'!AB39)</f>
        <v/>
      </c>
      <c r="AA49" s="141" t="str">
        <f>IF(('PCA Repairs-CapItems Data Input'!L39)="","",'PCA Repairs-CapItems Data Input'!L39)</f>
        <v/>
      </c>
    </row>
    <row r="50" spans="1:27" ht="14.7" thickBot="1" x14ac:dyDescent="0.6">
      <c r="A50" s="98">
        <f>'PCA Repairs-CapItems Data Input'!B40</f>
        <v>0</v>
      </c>
      <c r="B50" s="101">
        <f>'PCA Repairs-CapItems Data Input'!C40</f>
        <v>0</v>
      </c>
      <c r="C50" s="101" t="str">
        <f>IF(('PCA Repairs-CapItems Data Input'!D40)="","",'PCA Repairs-CapItems Data Input'!D40)</f>
        <v/>
      </c>
      <c r="D50" s="101" t="str">
        <f>IF(('PCA Repairs-CapItems Data Input'!E40)="","",'PCA Repairs-CapItems Data Input'!E40)</f>
        <v/>
      </c>
      <c r="E50" s="101" t="str">
        <f>IF(('PCA Repairs-CapItems Data Input'!F40)="","",'PCA Repairs-CapItems Data Input'!F40)</f>
        <v/>
      </c>
      <c r="F50" s="101" t="str">
        <f>IF(('PCA Repairs-CapItems Data Input'!G40)="","",'PCA Repairs-CapItems Data Input'!G40)</f>
        <v/>
      </c>
      <c r="G50" s="122" t="str">
        <f>IF(('PCA Repairs-CapItems Data Input'!H40)="","",'PCA Repairs-CapItems Data Input'!H40)</f>
        <v/>
      </c>
      <c r="H50" s="101" t="str">
        <f>IF(('PCA Repairs-CapItems Data Input'!I40)="","",'PCA Repairs-CapItems Data Input'!I40)</f>
        <v/>
      </c>
      <c r="I50" s="101" t="str">
        <f>IF(('PCA Repairs-CapItems Data Input'!J40)="","",'PCA Repairs-CapItems Data Input'!J40)</f>
        <v/>
      </c>
      <c r="J50" s="122" t="str">
        <f>IF(('PCA Repairs-CapItems Data Input'!K40)="","",'PCA Repairs-CapItems Data Input'!K40)</f>
        <v/>
      </c>
      <c r="K50" s="138" t="str">
        <f>IF(('PCA Repairs-CapItems Data Input'!M40)="","",'PCA Repairs-CapItems Data Input'!M40)</f>
        <v/>
      </c>
      <c r="L50" s="122" t="str">
        <f>IF(('PCA Repairs-CapItems Data Input'!N40)="","",'PCA Repairs-CapItems Data Input'!N40)</f>
        <v/>
      </c>
      <c r="M50" s="122" t="str">
        <f>IF(('PCA Repairs-CapItems Data Input'!O40)="","",'PCA Repairs-CapItems Data Input'!O40)</f>
        <v/>
      </c>
      <c r="N50" s="122" t="str">
        <f>IF(('PCA Repairs-CapItems Data Input'!P40)="","",'PCA Repairs-CapItems Data Input'!P40)</f>
        <v/>
      </c>
      <c r="O50" s="122" t="str">
        <f>IF(('PCA Repairs-CapItems Data Input'!Q40)="","",'PCA Repairs-CapItems Data Input'!Q40)</f>
        <v/>
      </c>
      <c r="P50" s="122" t="str">
        <f>IF(('PCA Repairs-CapItems Data Input'!R40)="","",'PCA Repairs-CapItems Data Input'!R40)</f>
        <v/>
      </c>
      <c r="Q50" s="122" t="str">
        <f>IF(('PCA Repairs-CapItems Data Input'!S40)="","",'PCA Repairs-CapItems Data Input'!S40)</f>
        <v/>
      </c>
      <c r="R50" s="122" t="str">
        <f>IF(('PCA Repairs-CapItems Data Input'!T40)="","",'PCA Repairs-CapItems Data Input'!T40)</f>
        <v/>
      </c>
      <c r="S50" s="122" t="str">
        <f>IF(('PCA Repairs-CapItems Data Input'!U40)="","",'PCA Repairs-CapItems Data Input'!U40)</f>
        <v/>
      </c>
      <c r="T50" s="122" t="str">
        <f>IF(('PCA Repairs-CapItems Data Input'!V40)="","",'PCA Repairs-CapItems Data Input'!V40)</f>
        <v/>
      </c>
      <c r="U50" s="122" t="str">
        <f>IF(('PCA Repairs-CapItems Data Input'!W40)="","",'PCA Repairs-CapItems Data Input'!W40)</f>
        <v/>
      </c>
      <c r="V50" s="122" t="str">
        <f>IF(('PCA Repairs-CapItems Data Input'!X40)="","",'PCA Repairs-CapItems Data Input'!X40)</f>
        <v/>
      </c>
      <c r="W50" s="122" t="str">
        <f>IF(('PCA Repairs-CapItems Data Input'!Y40)="","",'PCA Repairs-CapItems Data Input'!Y40)</f>
        <v/>
      </c>
      <c r="X50" s="122" t="str">
        <f>IF(('PCA Repairs-CapItems Data Input'!Z40)="","",'PCA Repairs-CapItems Data Input'!Z40)</f>
        <v/>
      </c>
      <c r="Y50" s="122" t="str">
        <f>IF(('PCA Repairs-CapItems Data Input'!AA40)="","",'PCA Repairs-CapItems Data Input'!AA40)</f>
        <v/>
      </c>
      <c r="Z50" s="134" t="str">
        <f>IF(('PCA Repairs-CapItems Data Input'!AB40)="","",'PCA Repairs-CapItems Data Input'!AB40)</f>
        <v/>
      </c>
      <c r="AA50" s="141" t="str">
        <f>IF(('PCA Repairs-CapItems Data Input'!L40)="","",'PCA Repairs-CapItems Data Input'!L40)</f>
        <v/>
      </c>
    </row>
    <row r="51" spans="1:27" ht="14.7" thickBot="1" x14ac:dyDescent="0.6">
      <c r="A51" s="98">
        <f>'PCA Repairs-CapItems Data Input'!B41</f>
        <v>0</v>
      </c>
      <c r="B51" s="101">
        <f>'PCA Repairs-CapItems Data Input'!C41</f>
        <v>0</v>
      </c>
      <c r="C51" s="101" t="str">
        <f>IF(('PCA Repairs-CapItems Data Input'!D41)="","",'PCA Repairs-CapItems Data Input'!D41)</f>
        <v/>
      </c>
      <c r="D51" s="101" t="str">
        <f>IF(('PCA Repairs-CapItems Data Input'!E41)="","",'PCA Repairs-CapItems Data Input'!E41)</f>
        <v/>
      </c>
      <c r="E51" s="101" t="str">
        <f>IF(('PCA Repairs-CapItems Data Input'!F41)="","",'PCA Repairs-CapItems Data Input'!F41)</f>
        <v/>
      </c>
      <c r="F51" s="101" t="str">
        <f>IF(('PCA Repairs-CapItems Data Input'!G41)="","",'PCA Repairs-CapItems Data Input'!G41)</f>
        <v/>
      </c>
      <c r="G51" s="122" t="str">
        <f>IF(('PCA Repairs-CapItems Data Input'!H41)="","",'PCA Repairs-CapItems Data Input'!H41)</f>
        <v/>
      </c>
      <c r="H51" s="101" t="str">
        <f>IF(('PCA Repairs-CapItems Data Input'!I41)="","",'PCA Repairs-CapItems Data Input'!I41)</f>
        <v/>
      </c>
      <c r="I51" s="101" t="str">
        <f>IF(('PCA Repairs-CapItems Data Input'!J41)="","",'PCA Repairs-CapItems Data Input'!J41)</f>
        <v/>
      </c>
      <c r="J51" s="122" t="str">
        <f>IF(('PCA Repairs-CapItems Data Input'!K41)="","",'PCA Repairs-CapItems Data Input'!K41)</f>
        <v/>
      </c>
      <c r="K51" s="138" t="str">
        <f>IF(('PCA Repairs-CapItems Data Input'!M41)="","",'PCA Repairs-CapItems Data Input'!M41)</f>
        <v/>
      </c>
      <c r="L51" s="122" t="str">
        <f>IF(('PCA Repairs-CapItems Data Input'!N41)="","",'PCA Repairs-CapItems Data Input'!N41)</f>
        <v/>
      </c>
      <c r="M51" s="122" t="str">
        <f>IF(('PCA Repairs-CapItems Data Input'!O41)="","",'PCA Repairs-CapItems Data Input'!O41)</f>
        <v/>
      </c>
      <c r="N51" s="122" t="str">
        <f>IF(('PCA Repairs-CapItems Data Input'!P41)="","",'PCA Repairs-CapItems Data Input'!P41)</f>
        <v/>
      </c>
      <c r="O51" s="122" t="str">
        <f>IF(('PCA Repairs-CapItems Data Input'!Q41)="","",'PCA Repairs-CapItems Data Input'!Q41)</f>
        <v/>
      </c>
      <c r="P51" s="122" t="str">
        <f>IF(('PCA Repairs-CapItems Data Input'!R41)="","",'PCA Repairs-CapItems Data Input'!R41)</f>
        <v/>
      </c>
      <c r="Q51" s="122" t="str">
        <f>IF(('PCA Repairs-CapItems Data Input'!S41)="","",'PCA Repairs-CapItems Data Input'!S41)</f>
        <v/>
      </c>
      <c r="R51" s="122" t="str">
        <f>IF(('PCA Repairs-CapItems Data Input'!T41)="","",'PCA Repairs-CapItems Data Input'!T41)</f>
        <v/>
      </c>
      <c r="S51" s="122" t="str">
        <f>IF(('PCA Repairs-CapItems Data Input'!U41)="","",'PCA Repairs-CapItems Data Input'!U41)</f>
        <v/>
      </c>
      <c r="T51" s="122" t="str">
        <f>IF(('PCA Repairs-CapItems Data Input'!V41)="","",'PCA Repairs-CapItems Data Input'!V41)</f>
        <v/>
      </c>
      <c r="U51" s="122" t="str">
        <f>IF(('PCA Repairs-CapItems Data Input'!W41)="","",'PCA Repairs-CapItems Data Input'!W41)</f>
        <v/>
      </c>
      <c r="V51" s="122" t="str">
        <f>IF(('PCA Repairs-CapItems Data Input'!X41)="","",'PCA Repairs-CapItems Data Input'!X41)</f>
        <v/>
      </c>
      <c r="W51" s="122" t="str">
        <f>IF(('PCA Repairs-CapItems Data Input'!Y41)="","",'PCA Repairs-CapItems Data Input'!Y41)</f>
        <v/>
      </c>
      <c r="X51" s="122" t="str">
        <f>IF(('PCA Repairs-CapItems Data Input'!Z41)="","",'PCA Repairs-CapItems Data Input'!Z41)</f>
        <v/>
      </c>
      <c r="Y51" s="122" t="str">
        <f>IF(('PCA Repairs-CapItems Data Input'!AA41)="","",'PCA Repairs-CapItems Data Input'!AA41)</f>
        <v/>
      </c>
      <c r="Z51" s="134" t="str">
        <f>IF(('PCA Repairs-CapItems Data Input'!AB41)="","",'PCA Repairs-CapItems Data Input'!AB41)</f>
        <v/>
      </c>
      <c r="AA51" s="141" t="str">
        <f>IF(('PCA Repairs-CapItems Data Input'!L41)="","",'PCA Repairs-CapItems Data Input'!L41)</f>
        <v/>
      </c>
    </row>
    <row r="52" spans="1:27" ht="14.7" thickBot="1" x14ac:dyDescent="0.6">
      <c r="A52" s="98">
        <f>'PCA Repairs-CapItems Data Input'!B42</f>
        <v>0</v>
      </c>
      <c r="B52" s="101">
        <f>'PCA Repairs-CapItems Data Input'!C42</f>
        <v>0</v>
      </c>
      <c r="C52" s="101" t="str">
        <f>IF(('PCA Repairs-CapItems Data Input'!D42)="","",'PCA Repairs-CapItems Data Input'!D42)</f>
        <v/>
      </c>
      <c r="D52" s="101" t="str">
        <f>IF(('PCA Repairs-CapItems Data Input'!E42)="","",'PCA Repairs-CapItems Data Input'!E42)</f>
        <v/>
      </c>
      <c r="E52" s="101" t="str">
        <f>IF(('PCA Repairs-CapItems Data Input'!F42)="","",'PCA Repairs-CapItems Data Input'!F42)</f>
        <v/>
      </c>
      <c r="F52" s="101" t="str">
        <f>IF(('PCA Repairs-CapItems Data Input'!G42)="","",'PCA Repairs-CapItems Data Input'!G42)</f>
        <v/>
      </c>
      <c r="G52" s="122" t="str">
        <f>IF(('PCA Repairs-CapItems Data Input'!H42)="","",'PCA Repairs-CapItems Data Input'!H42)</f>
        <v/>
      </c>
      <c r="H52" s="101" t="str">
        <f>IF(('PCA Repairs-CapItems Data Input'!I42)="","",'PCA Repairs-CapItems Data Input'!I42)</f>
        <v/>
      </c>
      <c r="I52" s="101" t="str">
        <f>IF(('PCA Repairs-CapItems Data Input'!J42)="","",'PCA Repairs-CapItems Data Input'!J42)</f>
        <v/>
      </c>
      <c r="J52" s="122" t="str">
        <f>IF(('PCA Repairs-CapItems Data Input'!K42)="","",'PCA Repairs-CapItems Data Input'!K42)</f>
        <v/>
      </c>
      <c r="K52" s="138" t="str">
        <f>IF(('PCA Repairs-CapItems Data Input'!M42)="","",'PCA Repairs-CapItems Data Input'!M42)</f>
        <v/>
      </c>
      <c r="L52" s="122" t="str">
        <f>IF(('PCA Repairs-CapItems Data Input'!N42)="","",'PCA Repairs-CapItems Data Input'!N42)</f>
        <v/>
      </c>
      <c r="M52" s="122" t="str">
        <f>IF(('PCA Repairs-CapItems Data Input'!O42)="","",'PCA Repairs-CapItems Data Input'!O42)</f>
        <v/>
      </c>
      <c r="N52" s="122" t="str">
        <f>IF(('PCA Repairs-CapItems Data Input'!P42)="","",'PCA Repairs-CapItems Data Input'!P42)</f>
        <v/>
      </c>
      <c r="O52" s="122" t="str">
        <f>IF(('PCA Repairs-CapItems Data Input'!Q42)="","",'PCA Repairs-CapItems Data Input'!Q42)</f>
        <v/>
      </c>
      <c r="P52" s="122" t="str">
        <f>IF(('PCA Repairs-CapItems Data Input'!R42)="","",'PCA Repairs-CapItems Data Input'!R42)</f>
        <v/>
      </c>
      <c r="Q52" s="122" t="str">
        <f>IF(('PCA Repairs-CapItems Data Input'!S42)="","",'PCA Repairs-CapItems Data Input'!S42)</f>
        <v/>
      </c>
      <c r="R52" s="122" t="str">
        <f>IF(('PCA Repairs-CapItems Data Input'!T42)="","",'PCA Repairs-CapItems Data Input'!T42)</f>
        <v/>
      </c>
      <c r="S52" s="122" t="str">
        <f>IF(('PCA Repairs-CapItems Data Input'!U42)="","",'PCA Repairs-CapItems Data Input'!U42)</f>
        <v/>
      </c>
      <c r="T52" s="122" t="str">
        <f>IF(('PCA Repairs-CapItems Data Input'!V42)="","",'PCA Repairs-CapItems Data Input'!V42)</f>
        <v/>
      </c>
      <c r="U52" s="122" t="str">
        <f>IF(('PCA Repairs-CapItems Data Input'!W42)="","",'PCA Repairs-CapItems Data Input'!W42)</f>
        <v/>
      </c>
      <c r="V52" s="122" t="str">
        <f>IF(('PCA Repairs-CapItems Data Input'!X42)="","",'PCA Repairs-CapItems Data Input'!X42)</f>
        <v/>
      </c>
      <c r="W52" s="122" t="str">
        <f>IF(('PCA Repairs-CapItems Data Input'!Y42)="","",'PCA Repairs-CapItems Data Input'!Y42)</f>
        <v/>
      </c>
      <c r="X52" s="122" t="str">
        <f>IF(('PCA Repairs-CapItems Data Input'!Z42)="","",'PCA Repairs-CapItems Data Input'!Z42)</f>
        <v/>
      </c>
      <c r="Y52" s="122" t="str">
        <f>IF(('PCA Repairs-CapItems Data Input'!AA42)="","",'PCA Repairs-CapItems Data Input'!AA42)</f>
        <v/>
      </c>
      <c r="Z52" s="134" t="str">
        <f>IF(('PCA Repairs-CapItems Data Input'!AB42)="","",'PCA Repairs-CapItems Data Input'!AB42)</f>
        <v/>
      </c>
      <c r="AA52" s="141" t="str">
        <f>IF(('PCA Repairs-CapItems Data Input'!L42)="","",'PCA Repairs-CapItems Data Input'!L42)</f>
        <v/>
      </c>
    </row>
    <row r="53" spans="1:27" ht="14.7" thickBot="1" x14ac:dyDescent="0.6">
      <c r="A53" s="98">
        <f>'PCA Repairs-CapItems Data Input'!B43</f>
        <v>0</v>
      </c>
      <c r="B53" s="101">
        <f>'PCA Repairs-CapItems Data Input'!C43</f>
        <v>0</v>
      </c>
      <c r="C53" s="101" t="str">
        <f>IF(('PCA Repairs-CapItems Data Input'!D43)="","",'PCA Repairs-CapItems Data Input'!D43)</f>
        <v/>
      </c>
      <c r="D53" s="101" t="str">
        <f>IF(('PCA Repairs-CapItems Data Input'!E43)="","",'PCA Repairs-CapItems Data Input'!E43)</f>
        <v/>
      </c>
      <c r="E53" s="101" t="str">
        <f>IF(('PCA Repairs-CapItems Data Input'!F43)="","",'PCA Repairs-CapItems Data Input'!F43)</f>
        <v/>
      </c>
      <c r="F53" s="101" t="str">
        <f>IF(('PCA Repairs-CapItems Data Input'!G43)="","",'PCA Repairs-CapItems Data Input'!G43)</f>
        <v/>
      </c>
      <c r="G53" s="122" t="str">
        <f>IF(('PCA Repairs-CapItems Data Input'!H43)="","",'PCA Repairs-CapItems Data Input'!H43)</f>
        <v/>
      </c>
      <c r="H53" s="101" t="str">
        <f>IF(('PCA Repairs-CapItems Data Input'!I43)="","",'PCA Repairs-CapItems Data Input'!I43)</f>
        <v/>
      </c>
      <c r="I53" s="101" t="str">
        <f>IF(('PCA Repairs-CapItems Data Input'!J43)="","",'PCA Repairs-CapItems Data Input'!J43)</f>
        <v/>
      </c>
      <c r="J53" s="122" t="str">
        <f>IF(('PCA Repairs-CapItems Data Input'!K43)="","",'PCA Repairs-CapItems Data Input'!K43)</f>
        <v/>
      </c>
      <c r="K53" s="138" t="str">
        <f>IF(('PCA Repairs-CapItems Data Input'!M43)="","",'PCA Repairs-CapItems Data Input'!M43)</f>
        <v/>
      </c>
      <c r="L53" s="122" t="str">
        <f>IF(('PCA Repairs-CapItems Data Input'!N43)="","",'PCA Repairs-CapItems Data Input'!N43)</f>
        <v/>
      </c>
      <c r="M53" s="122" t="str">
        <f>IF(('PCA Repairs-CapItems Data Input'!O43)="","",'PCA Repairs-CapItems Data Input'!O43)</f>
        <v/>
      </c>
      <c r="N53" s="122" t="str">
        <f>IF(('PCA Repairs-CapItems Data Input'!P43)="","",'PCA Repairs-CapItems Data Input'!P43)</f>
        <v/>
      </c>
      <c r="O53" s="122" t="str">
        <f>IF(('PCA Repairs-CapItems Data Input'!Q43)="","",'PCA Repairs-CapItems Data Input'!Q43)</f>
        <v/>
      </c>
      <c r="P53" s="122" t="str">
        <f>IF(('PCA Repairs-CapItems Data Input'!R43)="","",'PCA Repairs-CapItems Data Input'!R43)</f>
        <v/>
      </c>
      <c r="Q53" s="122" t="str">
        <f>IF(('PCA Repairs-CapItems Data Input'!S43)="","",'PCA Repairs-CapItems Data Input'!S43)</f>
        <v/>
      </c>
      <c r="R53" s="122" t="str">
        <f>IF(('PCA Repairs-CapItems Data Input'!T43)="","",'PCA Repairs-CapItems Data Input'!T43)</f>
        <v/>
      </c>
      <c r="S53" s="122" t="str">
        <f>IF(('PCA Repairs-CapItems Data Input'!U43)="","",'PCA Repairs-CapItems Data Input'!U43)</f>
        <v/>
      </c>
      <c r="T53" s="122" t="str">
        <f>IF(('PCA Repairs-CapItems Data Input'!V43)="","",'PCA Repairs-CapItems Data Input'!V43)</f>
        <v/>
      </c>
      <c r="U53" s="122" t="str">
        <f>IF(('PCA Repairs-CapItems Data Input'!W43)="","",'PCA Repairs-CapItems Data Input'!W43)</f>
        <v/>
      </c>
      <c r="V53" s="122" t="str">
        <f>IF(('PCA Repairs-CapItems Data Input'!X43)="","",'PCA Repairs-CapItems Data Input'!X43)</f>
        <v/>
      </c>
      <c r="W53" s="122" t="str">
        <f>IF(('PCA Repairs-CapItems Data Input'!Y43)="","",'PCA Repairs-CapItems Data Input'!Y43)</f>
        <v/>
      </c>
      <c r="X53" s="122" t="str">
        <f>IF(('PCA Repairs-CapItems Data Input'!Z43)="","",'PCA Repairs-CapItems Data Input'!Z43)</f>
        <v/>
      </c>
      <c r="Y53" s="122" t="str">
        <f>IF(('PCA Repairs-CapItems Data Input'!AA43)="","",'PCA Repairs-CapItems Data Input'!AA43)</f>
        <v/>
      </c>
      <c r="Z53" s="134" t="str">
        <f>IF(('PCA Repairs-CapItems Data Input'!AB43)="","",'PCA Repairs-CapItems Data Input'!AB43)</f>
        <v/>
      </c>
      <c r="AA53" s="141" t="str">
        <f>IF(('PCA Repairs-CapItems Data Input'!L43)="","",'PCA Repairs-CapItems Data Input'!L43)</f>
        <v/>
      </c>
    </row>
    <row r="54" spans="1:27" ht="14.7" thickBot="1" x14ac:dyDescent="0.6">
      <c r="A54" s="98">
        <f>'PCA Repairs-CapItems Data Input'!B44</f>
        <v>0</v>
      </c>
      <c r="B54" s="101">
        <f>'PCA Repairs-CapItems Data Input'!C44</f>
        <v>0</v>
      </c>
      <c r="C54" s="101" t="str">
        <f>IF(('PCA Repairs-CapItems Data Input'!D44)="","",'PCA Repairs-CapItems Data Input'!D44)</f>
        <v/>
      </c>
      <c r="D54" s="101" t="str">
        <f>IF(('PCA Repairs-CapItems Data Input'!E44)="","",'PCA Repairs-CapItems Data Input'!E44)</f>
        <v/>
      </c>
      <c r="E54" s="101" t="str">
        <f>IF(('PCA Repairs-CapItems Data Input'!F44)="","",'PCA Repairs-CapItems Data Input'!F44)</f>
        <v/>
      </c>
      <c r="F54" s="101" t="str">
        <f>IF(('PCA Repairs-CapItems Data Input'!G44)="","",'PCA Repairs-CapItems Data Input'!G44)</f>
        <v/>
      </c>
      <c r="G54" s="122" t="str">
        <f>IF(('PCA Repairs-CapItems Data Input'!H44)="","",'PCA Repairs-CapItems Data Input'!H44)</f>
        <v/>
      </c>
      <c r="H54" s="101" t="str">
        <f>IF(('PCA Repairs-CapItems Data Input'!I44)="","",'PCA Repairs-CapItems Data Input'!I44)</f>
        <v/>
      </c>
      <c r="I54" s="101" t="str">
        <f>IF(('PCA Repairs-CapItems Data Input'!J44)="","",'PCA Repairs-CapItems Data Input'!J44)</f>
        <v/>
      </c>
      <c r="J54" s="122" t="str">
        <f>IF(('PCA Repairs-CapItems Data Input'!K44)="","",'PCA Repairs-CapItems Data Input'!K44)</f>
        <v/>
      </c>
      <c r="K54" s="138" t="str">
        <f>IF(('PCA Repairs-CapItems Data Input'!M44)="","",'PCA Repairs-CapItems Data Input'!M44)</f>
        <v/>
      </c>
      <c r="L54" s="122" t="str">
        <f>IF(('PCA Repairs-CapItems Data Input'!N44)="","",'PCA Repairs-CapItems Data Input'!N44)</f>
        <v/>
      </c>
      <c r="M54" s="122" t="str">
        <f>IF(('PCA Repairs-CapItems Data Input'!O44)="","",'PCA Repairs-CapItems Data Input'!O44)</f>
        <v/>
      </c>
      <c r="N54" s="122" t="str">
        <f>IF(('PCA Repairs-CapItems Data Input'!P44)="","",'PCA Repairs-CapItems Data Input'!P44)</f>
        <v/>
      </c>
      <c r="O54" s="122" t="str">
        <f>IF(('PCA Repairs-CapItems Data Input'!Q44)="","",'PCA Repairs-CapItems Data Input'!Q44)</f>
        <v/>
      </c>
      <c r="P54" s="122" t="str">
        <f>IF(('PCA Repairs-CapItems Data Input'!R44)="","",'PCA Repairs-CapItems Data Input'!R44)</f>
        <v/>
      </c>
      <c r="Q54" s="122" t="str">
        <f>IF(('PCA Repairs-CapItems Data Input'!S44)="","",'PCA Repairs-CapItems Data Input'!S44)</f>
        <v/>
      </c>
      <c r="R54" s="122" t="str">
        <f>IF(('PCA Repairs-CapItems Data Input'!T44)="","",'PCA Repairs-CapItems Data Input'!T44)</f>
        <v/>
      </c>
      <c r="S54" s="122" t="str">
        <f>IF(('PCA Repairs-CapItems Data Input'!U44)="","",'PCA Repairs-CapItems Data Input'!U44)</f>
        <v/>
      </c>
      <c r="T54" s="122" t="str">
        <f>IF(('PCA Repairs-CapItems Data Input'!V44)="","",'PCA Repairs-CapItems Data Input'!V44)</f>
        <v/>
      </c>
      <c r="U54" s="122" t="str">
        <f>IF(('PCA Repairs-CapItems Data Input'!W44)="","",'PCA Repairs-CapItems Data Input'!W44)</f>
        <v/>
      </c>
      <c r="V54" s="122" t="str">
        <f>IF(('PCA Repairs-CapItems Data Input'!X44)="","",'PCA Repairs-CapItems Data Input'!X44)</f>
        <v/>
      </c>
      <c r="W54" s="122" t="str">
        <f>IF(('PCA Repairs-CapItems Data Input'!Y44)="","",'PCA Repairs-CapItems Data Input'!Y44)</f>
        <v/>
      </c>
      <c r="X54" s="122" t="str">
        <f>IF(('PCA Repairs-CapItems Data Input'!Z44)="","",'PCA Repairs-CapItems Data Input'!Z44)</f>
        <v/>
      </c>
      <c r="Y54" s="122" t="str">
        <f>IF(('PCA Repairs-CapItems Data Input'!AA44)="","",'PCA Repairs-CapItems Data Input'!AA44)</f>
        <v/>
      </c>
      <c r="Z54" s="134" t="str">
        <f>IF(('PCA Repairs-CapItems Data Input'!AB44)="","",'PCA Repairs-CapItems Data Input'!AB44)</f>
        <v/>
      </c>
      <c r="AA54" s="141" t="str">
        <f>IF(('PCA Repairs-CapItems Data Input'!L44)="","",'PCA Repairs-CapItems Data Input'!L44)</f>
        <v/>
      </c>
    </row>
    <row r="55" spans="1:27" ht="14.7" thickBot="1" x14ac:dyDescent="0.6">
      <c r="A55" s="98">
        <f>'PCA Repairs-CapItems Data Input'!B45</f>
        <v>0</v>
      </c>
      <c r="B55" s="101">
        <f>'PCA Repairs-CapItems Data Input'!C45</f>
        <v>0</v>
      </c>
      <c r="C55" s="101" t="str">
        <f>IF(('PCA Repairs-CapItems Data Input'!D45)="","",'PCA Repairs-CapItems Data Input'!D45)</f>
        <v/>
      </c>
      <c r="D55" s="101" t="str">
        <f>IF(('PCA Repairs-CapItems Data Input'!E45)="","",'PCA Repairs-CapItems Data Input'!E45)</f>
        <v/>
      </c>
      <c r="E55" s="101" t="str">
        <f>IF(('PCA Repairs-CapItems Data Input'!F45)="","",'PCA Repairs-CapItems Data Input'!F45)</f>
        <v/>
      </c>
      <c r="F55" s="101" t="str">
        <f>IF(('PCA Repairs-CapItems Data Input'!G45)="","",'PCA Repairs-CapItems Data Input'!G45)</f>
        <v/>
      </c>
      <c r="G55" s="122" t="str">
        <f>IF(('PCA Repairs-CapItems Data Input'!H45)="","",'PCA Repairs-CapItems Data Input'!H45)</f>
        <v/>
      </c>
      <c r="H55" s="101" t="str">
        <f>IF(('PCA Repairs-CapItems Data Input'!I45)="","",'PCA Repairs-CapItems Data Input'!I45)</f>
        <v/>
      </c>
      <c r="I55" s="101" t="str">
        <f>IF(('PCA Repairs-CapItems Data Input'!J45)="","",'PCA Repairs-CapItems Data Input'!J45)</f>
        <v/>
      </c>
      <c r="J55" s="122" t="str">
        <f>IF(('PCA Repairs-CapItems Data Input'!K45)="","",'PCA Repairs-CapItems Data Input'!K45)</f>
        <v/>
      </c>
      <c r="K55" s="138" t="str">
        <f>IF(('PCA Repairs-CapItems Data Input'!M45)="","",'PCA Repairs-CapItems Data Input'!M45)</f>
        <v/>
      </c>
      <c r="L55" s="122" t="str">
        <f>IF(('PCA Repairs-CapItems Data Input'!N45)="","",'PCA Repairs-CapItems Data Input'!N45)</f>
        <v/>
      </c>
      <c r="M55" s="122" t="str">
        <f>IF(('PCA Repairs-CapItems Data Input'!O45)="","",'PCA Repairs-CapItems Data Input'!O45)</f>
        <v/>
      </c>
      <c r="N55" s="122" t="str">
        <f>IF(('PCA Repairs-CapItems Data Input'!P45)="","",'PCA Repairs-CapItems Data Input'!P45)</f>
        <v/>
      </c>
      <c r="O55" s="122" t="str">
        <f>IF(('PCA Repairs-CapItems Data Input'!Q45)="","",'PCA Repairs-CapItems Data Input'!Q45)</f>
        <v/>
      </c>
      <c r="P55" s="122" t="str">
        <f>IF(('PCA Repairs-CapItems Data Input'!R45)="","",'PCA Repairs-CapItems Data Input'!R45)</f>
        <v/>
      </c>
      <c r="Q55" s="122" t="str">
        <f>IF(('PCA Repairs-CapItems Data Input'!S45)="","",'PCA Repairs-CapItems Data Input'!S45)</f>
        <v/>
      </c>
      <c r="R55" s="122" t="str">
        <f>IF(('PCA Repairs-CapItems Data Input'!T45)="","",'PCA Repairs-CapItems Data Input'!T45)</f>
        <v/>
      </c>
      <c r="S55" s="122" t="str">
        <f>IF(('PCA Repairs-CapItems Data Input'!U45)="","",'PCA Repairs-CapItems Data Input'!U45)</f>
        <v/>
      </c>
      <c r="T55" s="122" t="str">
        <f>IF(('PCA Repairs-CapItems Data Input'!V45)="","",'PCA Repairs-CapItems Data Input'!V45)</f>
        <v/>
      </c>
      <c r="U55" s="122" t="str">
        <f>IF(('PCA Repairs-CapItems Data Input'!W45)="","",'PCA Repairs-CapItems Data Input'!W45)</f>
        <v/>
      </c>
      <c r="V55" s="122" t="str">
        <f>IF(('PCA Repairs-CapItems Data Input'!X45)="","",'PCA Repairs-CapItems Data Input'!X45)</f>
        <v/>
      </c>
      <c r="W55" s="122" t="str">
        <f>IF(('PCA Repairs-CapItems Data Input'!Y45)="","",'PCA Repairs-CapItems Data Input'!Y45)</f>
        <v/>
      </c>
      <c r="X55" s="122" t="str">
        <f>IF(('PCA Repairs-CapItems Data Input'!Z45)="","",'PCA Repairs-CapItems Data Input'!Z45)</f>
        <v/>
      </c>
      <c r="Y55" s="122" t="str">
        <f>IF(('PCA Repairs-CapItems Data Input'!AA45)="","",'PCA Repairs-CapItems Data Input'!AA45)</f>
        <v/>
      </c>
      <c r="Z55" s="134" t="str">
        <f>IF(('PCA Repairs-CapItems Data Input'!AB45)="","",'PCA Repairs-CapItems Data Input'!AB45)</f>
        <v/>
      </c>
      <c r="AA55" s="141" t="str">
        <f>IF(('PCA Repairs-CapItems Data Input'!L45)="","",'PCA Repairs-CapItems Data Input'!L45)</f>
        <v/>
      </c>
    </row>
    <row r="56" spans="1:27" ht="14.7" thickBot="1" x14ac:dyDescent="0.6">
      <c r="A56" s="98">
        <f>'PCA Repairs-CapItems Data Input'!B46</f>
        <v>0</v>
      </c>
      <c r="B56" s="101">
        <f>'PCA Repairs-CapItems Data Input'!C46</f>
        <v>0</v>
      </c>
      <c r="C56" s="101" t="str">
        <f>IF(('PCA Repairs-CapItems Data Input'!D46)="","",'PCA Repairs-CapItems Data Input'!D46)</f>
        <v/>
      </c>
      <c r="D56" s="101" t="str">
        <f>IF(('PCA Repairs-CapItems Data Input'!E46)="","",'PCA Repairs-CapItems Data Input'!E46)</f>
        <v/>
      </c>
      <c r="E56" s="101" t="str">
        <f>IF(('PCA Repairs-CapItems Data Input'!F46)="","",'PCA Repairs-CapItems Data Input'!F46)</f>
        <v/>
      </c>
      <c r="F56" s="101" t="str">
        <f>IF(('PCA Repairs-CapItems Data Input'!G46)="","",'PCA Repairs-CapItems Data Input'!G46)</f>
        <v/>
      </c>
      <c r="G56" s="122" t="str">
        <f>IF(('PCA Repairs-CapItems Data Input'!H46)="","",'PCA Repairs-CapItems Data Input'!H46)</f>
        <v/>
      </c>
      <c r="H56" s="101" t="str">
        <f>IF(('PCA Repairs-CapItems Data Input'!I46)="","",'PCA Repairs-CapItems Data Input'!I46)</f>
        <v/>
      </c>
      <c r="I56" s="101" t="str">
        <f>IF(('PCA Repairs-CapItems Data Input'!J46)="","",'PCA Repairs-CapItems Data Input'!J46)</f>
        <v/>
      </c>
      <c r="J56" s="122" t="str">
        <f>IF(('PCA Repairs-CapItems Data Input'!K46)="","",'PCA Repairs-CapItems Data Input'!K46)</f>
        <v/>
      </c>
      <c r="K56" s="138" t="str">
        <f>IF(('PCA Repairs-CapItems Data Input'!M46)="","",'PCA Repairs-CapItems Data Input'!M46)</f>
        <v/>
      </c>
      <c r="L56" s="122" t="str">
        <f>IF(('PCA Repairs-CapItems Data Input'!N46)="","",'PCA Repairs-CapItems Data Input'!N46)</f>
        <v/>
      </c>
      <c r="M56" s="122" t="str">
        <f>IF(('PCA Repairs-CapItems Data Input'!O46)="","",'PCA Repairs-CapItems Data Input'!O46)</f>
        <v/>
      </c>
      <c r="N56" s="122" t="str">
        <f>IF(('PCA Repairs-CapItems Data Input'!P46)="","",'PCA Repairs-CapItems Data Input'!P46)</f>
        <v/>
      </c>
      <c r="O56" s="122" t="str">
        <f>IF(('PCA Repairs-CapItems Data Input'!Q46)="","",'PCA Repairs-CapItems Data Input'!Q46)</f>
        <v/>
      </c>
      <c r="P56" s="122" t="str">
        <f>IF(('PCA Repairs-CapItems Data Input'!R46)="","",'PCA Repairs-CapItems Data Input'!R46)</f>
        <v/>
      </c>
      <c r="Q56" s="122" t="str">
        <f>IF(('PCA Repairs-CapItems Data Input'!S46)="","",'PCA Repairs-CapItems Data Input'!S46)</f>
        <v/>
      </c>
      <c r="R56" s="122" t="str">
        <f>IF(('PCA Repairs-CapItems Data Input'!T46)="","",'PCA Repairs-CapItems Data Input'!T46)</f>
        <v/>
      </c>
      <c r="S56" s="122" t="str">
        <f>IF(('PCA Repairs-CapItems Data Input'!U46)="","",'PCA Repairs-CapItems Data Input'!U46)</f>
        <v/>
      </c>
      <c r="T56" s="122" t="str">
        <f>IF(('PCA Repairs-CapItems Data Input'!V46)="","",'PCA Repairs-CapItems Data Input'!V46)</f>
        <v/>
      </c>
      <c r="U56" s="122" t="str">
        <f>IF(('PCA Repairs-CapItems Data Input'!W46)="","",'PCA Repairs-CapItems Data Input'!W46)</f>
        <v/>
      </c>
      <c r="V56" s="122" t="str">
        <f>IF(('PCA Repairs-CapItems Data Input'!X46)="","",'PCA Repairs-CapItems Data Input'!X46)</f>
        <v/>
      </c>
      <c r="W56" s="122" t="str">
        <f>IF(('PCA Repairs-CapItems Data Input'!Y46)="","",'PCA Repairs-CapItems Data Input'!Y46)</f>
        <v/>
      </c>
      <c r="X56" s="122" t="str">
        <f>IF(('PCA Repairs-CapItems Data Input'!Z46)="","",'PCA Repairs-CapItems Data Input'!Z46)</f>
        <v/>
      </c>
      <c r="Y56" s="122" t="str">
        <f>IF(('PCA Repairs-CapItems Data Input'!AA46)="","",'PCA Repairs-CapItems Data Input'!AA46)</f>
        <v/>
      </c>
      <c r="Z56" s="134" t="str">
        <f>IF(('PCA Repairs-CapItems Data Input'!AB46)="","",'PCA Repairs-CapItems Data Input'!AB46)</f>
        <v/>
      </c>
      <c r="AA56" s="141" t="str">
        <f>IF(('PCA Repairs-CapItems Data Input'!L46)="","",'PCA Repairs-CapItems Data Input'!L46)</f>
        <v/>
      </c>
    </row>
    <row r="57" spans="1:27" ht="14.7" thickBot="1" x14ac:dyDescent="0.6">
      <c r="A57" s="98">
        <f>'PCA Repairs-CapItems Data Input'!B47</f>
        <v>0</v>
      </c>
      <c r="B57" s="101">
        <f>'PCA Repairs-CapItems Data Input'!C47</f>
        <v>0</v>
      </c>
      <c r="C57" s="101" t="str">
        <f>IF(('PCA Repairs-CapItems Data Input'!D47)="","",'PCA Repairs-CapItems Data Input'!D47)</f>
        <v/>
      </c>
      <c r="D57" s="101" t="str">
        <f>IF(('PCA Repairs-CapItems Data Input'!E47)="","",'PCA Repairs-CapItems Data Input'!E47)</f>
        <v/>
      </c>
      <c r="E57" s="101" t="str">
        <f>IF(('PCA Repairs-CapItems Data Input'!F47)="","",'PCA Repairs-CapItems Data Input'!F47)</f>
        <v/>
      </c>
      <c r="F57" s="101" t="str">
        <f>IF(('PCA Repairs-CapItems Data Input'!G47)="","",'PCA Repairs-CapItems Data Input'!G47)</f>
        <v/>
      </c>
      <c r="G57" s="122" t="str">
        <f>IF(('PCA Repairs-CapItems Data Input'!H47)="","",'PCA Repairs-CapItems Data Input'!H47)</f>
        <v/>
      </c>
      <c r="H57" s="101" t="str">
        <f>IF(('PCA Repairs-CapItems Data Input'!I47)="","",'PCA Repairs-CapItems Data Input'!I47)</f>
        <v/>
      </c>
      <c r="I57" s="101" t="str">
        <f>IF(('PCA Repairs-CapItems Data Input'!J47)="","",'PCA Repairs-CapItems Data Input'!J47)</f>
        <v/>
      </c>
      <c r="J57" s="122" t="str">
        <f>IF(('PCA Repairs-CapItems Data Input'!K47)="","",'PCA Repairs-CapItems Data Input'!K47)</f>
        <v/>
      </c>
      <c r="K57" s="138" t="str">
        <f>IF(('PCA Repairs-CapItems Data Input'!M47)="","",'PCA Repairs-CapItems Data Input'!M47)</f>
        <v/>
      </c>
      <c r="L57" s="122" t="str">
        <f>IF(('PCA Repairs-CapItems Data Input'!N47)="","",'PCA Repairs-CapItems Data Input'!N47)</f>
        <v/>
      </c>
      <c r="M57" s="122" t="str">
        <f>IF(('PCA Repairs-CapItems Data Input'!O47)="","",'PCA Repairs-CapItems Data Input'!O47)</f>
        <v/>
      </c>
      <c r="N57" s="122" t="str">
        <f>IF(('PCA Repairs-CapItems Data Input'!P47)="","",'PCA Repairs-CapItems Data Input'!P47)</f>
        <v/>
      </c>
      <c r="O57" s="122" t="str">
        <f>IF(('PCA Repairs-CapItems Data Input'!Q47)="","",'PCA Repairs-CapItems Data Input'!Q47)</f>
        <v/>
      </c>
      <c r="P57" s="122" t="str">
        <f>IF(('PCA Repairs-CapItems Data Input'!R47)="","",'PCA Repairs-CapItems Data Input'!R47)</f>
        <v/>
      </c>
      <c r="Q57" s="122" t="str">
        <f>IF(('PCA Repairs-CapItems Data Input'!S47)="","",'PCA Repairs-CapItems Data Input'!S47)</f>
        <v/>
      </c>
      <c r="R57" s="122" t="str">
        <f>IF(('PCA Repairs-CapItems Data Input'!T47)="","",'PCA Repairs-CapItems Data Input'!T47)</f>
        <v/>
      </c>
      <c r="S57" s="122" t="str">
        <f>IF(('PCA Repairs-CapItems Data Input'!U47)="","",'PCA Repairs-CapItems Data Input'!U47)</f>
        <v/>
      </c>
      <c r="T57" s="122" t="str">
        <f>IF(('PCA Repairs-CapItems Data Input'!V47)="","",'PCA Repairs-CapItems Data Input'!V47)</f>
        <v/>
      </c>
      <c r="U57" s="122" t="str">
        <f>IF(('PCA Repairs-CapItems Data Input'!W47)="","",'PCA Repairs-CapItems Data Input'!W47)</f>
        <v/>
      </c>
      <c r="V57" s="122" t="str">
        <f>IF(('PCA Repairs-CapItems Data Input'!X47)="","",'PCA Repairs-CapItems Data Input'!X47)</f>
        <v/>
      </c>
      <c r="W57" s="122" t="str">
        <f>IF(('PCA Repairs-CapItems Data Input'!Y47)="","",'PCA Repairs-CapItems Data Input'!Y47)</f>
        <v/>
      </c>
      <c r="X57" s="122" t="str">
        <f>IF(('PCA Repairs-CapItems Data Input'!Z47)="","",'PCA Repairs-CapItems Data Input'!Z47)</f>
        <v/>
      </c>
      <c r="Y57" s="122" t="str">
        <f>IF(('PCA Repairs-CapItems Data Input'!AA47)="","",'PCA Repairs-CapItems Data Input'!AA47)</f>
        <v/>
      </c>
      <c r="Z57" s="134" t="str">
        <f>IF(('PCA Repairs-CapItems Data Input'!AB47)="","",'PCA Repairs-CapItems Data Input'!AB47)</f>
        <v/>
      </c>
      <c r="AA57" s="141" t="str">
        <f>IF(('PCA Repairs-CapItems Data Input'!L47)="","",'PCA Repairs-CapItems Data Input'!L47)</f>
        <v/>
      </c>
    </row>
    <row r="58" spans="1:27" ht="14.7" thickBot="1" x14ac:dyDescent="0.6">
      <c r="A58" s="98">
        <f>'PCA Repairs-CapItems Data Input'!B48</f>
        <v>0</v>
      </c>
      <c r="B58" s="101">
        <f>'PCA Repairs-CapItems Data Input'!C48</f>
        <v>0</v>
      </c>
      <c r="C58" s="101" t="str">
        <f>IF(('PCA Repairs-CapItems Data Input'!D48)="","",'PCA Repairs-CapItems Data Input'!D48)</f>
        <v/>
      </c>
      <c r="D58" s="101" t="str">
        <f>IF(('PCA Repairs-CapItems Data Input'!E48)="","",'PCA Repairs-CapItems Data Input'!E48)</f>
        <v/>
      </c>
      <c r="E58" s="101" t="str">
        <f>IF(('PCA Repairs-CapItems Data Input'!F48)="","",'PCA Repairs-CapItems Data Input'!F48)</f>
        <v/>
      </c>
      <c r="F58" s="101" t="str">
        <f>IF(('PCA Repairs-CapItems Data Input'!G48)="","",'PCA Repairs-CapItems Data Input'!G48)</f>
        <v/>
      </c>
      <c r="G58" s="122" t="str">
        <f>IF(('PCA Repairs-CapItems Data Input'!H48)="","",'PCA Repairs-CapItems Data Input'!H48)</f>
        <v/>
      </c>
      <c r="H58" s="101" t="str">
        <f>IF(('PCA Repairs-CapItems Data Input'!I48)="","",'PCA Repairs-CapItems Data Input'!I48)</f>
        <v/>
      </c>
      <c r="I58" s="101" t="str">
        <f>IF(('PCA Repairs-CapItems Data Input'!J48)="","",'PCA Repairs-CapItems Data Input'!J48)</f>
        <v/>
      </c>
      <c r="J58" s="122" t="str">
        <f>IF(('PCA Repairs-CapItems Data Input'!K48)="","",'PCA Repairs-CapItems Data Input'!K48)</f>
        <v/>
      </c>
      <c r="K58" s="138" t="str">
        <f>IF(('PCA Repairs-CapItems Data Input'!M48)="","",'PCA Repairs-CapItems Data Input'!M48)</f>
        <v/>
      </c>
      <c r="L58" s="122" t="str">
        <f>IF(('PCA Repairs-CapItems Data Input'!N48)="","",'PCA Repairs-CapItems Data Input'!N48)</f>
        <v/>
      </c>
      <c r="M58" s="122" t="str">
        <f>IF(('PCA Repairs-CapItems Data Input'!O48)="","",'PCA Repairs-CapItems Data Input'!O48)</f>
        <v/>
      </c>
      <c r="N58" s="122" t="str">
        <f>IF(('PCA Repairs-CapItems Data Input'!P48)="","",'PCA Repairs-CapItems Data Input'!P48)</f>
        <v/>
      </c>
      <c r="O58" s="122" t="str">
        <f>IF(('PCA Repairs-CapItems Data Input'!Q48)="","",'PCA Repairs-CapItems Data Input'!Q48)</f>
        <v/>
      </c>
      <c r="P58" s="122" t="str">
        <f>IF(('PCA Repairs-CapItems Data Input'!R48)="","",'PCA Repairs-CapItems Data Input'!R48)</f>
        <v/>
      </c>
      <c r="Q58" s="122" t="str">
        <f>IF(('PCA Repairs-CapItems Data Input'!S48)="","",'PCA Repairs-CapItems Data Input'!S48)</f>
        <v/>
      </c>
      <c r="R58" s="122" t="str">
        <f>IF(('PCA Repairs-CapItems Data Input'!T48)="","",'PCA Repairs-CapItems Data Input'!T48)</f>
        <v/>
      </c>
      <c r="S58" s="122" t="str">
        <f>IF(('PCA Repairs-CapItems Data Input'!U48)="","",'PCA Repairs-CapItems Data Input'!U48)</f>
        <v/>
      </c>
      <c r="T58" s="122" t="str">
        <f>IF(('PCA Repairs-CapItems Data Input'!V48)="","",'PCA Repairs-CapItems Data Input'!V48)</f>
        <v/>
      </c>
      <c r="U58" s="122" t="str">
        <f>IF(('PCA Repairs-CapItems Data Input'!W48)="","",'PCA Repairs-CapItems Data Input'!W48)</f>
        <v/>
      </c>
      <c r="V58" s="122" t="str">
        <f>IF(('PCA Repairs-CapItems Data Input'!X48)="","",'PCA Repairs-CapItems Data Input'!X48)</f>
        <v/>
      </c>
      <c r="W58" s="122" t="str">
        <f>IF(('PCA Repairs-CapItems Data Input'!Y48)="","",'PCA Repairs-CapItems Data Input'!Y48)</f>
        <v/>
      </c>
      <c r="X58" s="122" t="str">
        <f>IF(('PCA Repairs-CapItems Data Input'!Z48)="","",'PCA Repairs-CapItems Data Input'!Z48)</f>
        <v/>
      </c>
      <c r="Y58" s="122" t="str">
        <f>IF(('PCA Repairs-CapItems Data Input'!AA48)="","",'PCA Repairs-CapItems Data Input'!AA48)</f>
        <v/>
      </c>
      <c r="Z58" s="134" t="str">
        <f>IF(('PCA Repairs-CapItems Data Input'!AB48)="","",'PCA Repairs-CapItems Data Input'!AB48)</f>
        <v/>
      </c>
      <c r="AA58" s="141" t="str">
        <f>IF(('PCA Repairs-CapItems Data Input'!L48)="","",'PCA Repairs-CapItems Data Input'!L48)</f>
        <v/>
      </c>
    </row>
    <row r="59" spans="1:27" ht="14.7" thickBot="1" x14ac:dyDescent="0.6">
      <c r="A59" s="98">
        <f>'PCA Repairs-CapItems Data Input'!B49</f>
        <v>0</v>
      </c>
      <c r="B59" s="101">
        <f>'PCA Repairs-CapItems Data Input'!C49</f>
        <v>0</v>
      </c>
      <c r="C59" s="101" t="str">
        <f>IF(('PCA Repairs-CapItems Data Input'!D49)="","",'PCA Repairs-CapItems Data Input'!D49)</f>
        <v/>
      </c>
      <c r="D59" s="101" t="str">
        <f>IF(('PCA Repairs-CapItems Data Input'!E49)="","",'PCA Repairs-CapItems Data Input'!E49)</f>
        <v/>
      </c>
      <c r="E59" s="101" t="str">
        <f>IF(('PCA Repairs-CapItems Data Input'!F49)="","",'PCA Repairs-CapItems Data Input'!F49)</f>
        <v/>
      </c>
      <c r="F59" s="101" t="str">
        <f>IF(('PCA Repairs-CapItems Data Input'!G49)="","",'PCA Repairs-CapItems Data Input'!G49)</f>
        <v/>
      </c>
      <c r="G59" s="122" t="str">
        <f>IF(('PCA Repairs-CapItems Data Input'!H49)="","",'PCA Repairs-CapItems Data Input'!H49)</f>
        <v/>
      </c>
      <c r="H59" s="101" t="str">
        <f>IF(('PCA Repairs-CapItems Data Input'!I49)="","",'PCA Repairs-CapItems Data Input'!I49)</f>
        <v/>
      </c>
      <c r="I59" s="101" t="str">
        <f>IF(('PCA Repairs-CapItems Data Input'!J49)="","",'PCA Repairs-CapItems Data Input'!J49)</f>
        <v/>
      </c>
      <c r="J59" s="122" t="str">
        <f>IF(('PCA Repairs-CapItems Data Input'!K49)="","",'PCA Repairs-CapItems Data Input'!K49)</f>
        <v/>
      </c>
      <c r="K59" s="138" t="str">
        <f>IF(('PCA Repairs-CapItems Data Input'!M49)="","",'PCA Repairs-CapItems Data Input'!M49)</f>
        <v/>
      </c>
      <c r="L59" s="122" t="str">
        <f>IF(('PCA Repairs-CapItems Data Input'!N49)="","",'PCA Repairs-CapItems Data Input'!N49)</f>
        <v/>
      </c>
      <c r="M59" s="122" t="str">
        <f>IF(('PCA Repairs-CapItems Data Input'!O49)="","",'PCA Repairs-CapItems Data Input'!O49)</f>
        <v/>
      </c>
      <c r="N59" s="122" t="str">
        <f>IF(('PCA Repairs-CapItems Data Input'!P49)="","",'PCA Repairs-CapItems Data Input'!P49)</f>
        <v/>
      </c>
      <c r="O59" s="122" t="str">
        <f>IF(('PCA Repairs-CapItems Data Input'!Q49)="","",'PCA Repairs-CapItems Data Input'!Q49)</f>
        <v/>
      </c>
      <c r="P59" s="122" t="str">
        <f>IF(('PCA Repairs-CapItems Data Input'!R49)="","",'PCA Repairs-CapItems Data Input'!R49)</f>
        <v/>
      </c>
      <c r="Q59" s="122" t="str">
        <f>IF(('PCA Repairs-CapItems Data Input'!S49)="","",'PCA Repairs-CapItems Data Input'!S49)</f>
        <v/>
      </c>
      <c r="R59" s="122" t="str">
        <f>IF(('PCA Repairs-CapItems Data Input'!T49)="","",'PCA Repairs-CapItems Data Input'!T49)</f>
        <v/>
      </c>
      <c r="S59" s="122" t="str">
        <f>IF(('PCA Repairs-CapItems Data Input'!U49)="","",'PCA Repairs-CapItems Data Input'!U49)</f>
        <v/>
      </c>
      <c r="T59" s="122" t="str">
        <f>IF(('PCA Repairs-CapItems Data Input'!V49)="","",'PCA Repairs-CapItems Data Input'!V49)</f>
        <v/>
      </c>
      <c r="U59" s="122" t="str">
        <f>IF(('PCA Repairs-CapItems Data Input'!W49)="","",'PCA Repairs-CapItems Data Input'!W49)</f>
        <v/>
      </c>
      <c r="V59" s="122" t="str">
        <f>IF(('PCA Repairs-CapItems Data Input'!X49)="","",'PCA Repairs-CapItems Data Input'!X49)</f>
        <v/>
      </c>
      <c r="W59" s="122" t="str">
        <f>IF(('PCA Repairs-CapItems Data Input'!Y49)="","",'PCA Repairs-CapItems Data Input'!Y49)</f>
        <v/>
      </c>
      <c r="X59" s="122" t="str">
        <f>IF(('PCA Repairs-CapItems Data Input'!Z49)="","",'PCA Repairs-CapItems Data Input'!Z49)</f>
        <v/>
      </c>
      <c r="Y59" s="122" t="str">
        <f>IF(('PCA Repairs-CapItems Data Input'!AA49)="","",'PCA Repairs-CapItems Data Input'!AA49)</f>
        <v/>
      </c>
      <c r="Z59" s="134" t="str">
        <f>IF(('PCA Repairs-CapItems Data Input'!AB49)="","",'PCA Repairs-CapItems Data Input'!AB49)</f>
        <v/>
      </c>
      <c r="AA59" s="141" t="str">
        <f>IF(('PCA Repairs-CapItems Data Input'!L49)="","",'PCA Repairs-CapItems Data Input'!L49)</f>
        <v/>
      </c>
    </row>
    <row r="60" spans="1:27" ht="14.7" thickBot="1" x14ac:dyDescent="0.6">
      <c r="A60" s="98">
        <f>'PCA Repairs-CapItems Data Input'!B50</f>
        <v>0</v>
      </c>
      <c r="B60" s="101">
        <f>'PCA Repairs-CapItems Data Input'!C50</f>
        <v>0</v>
      </c>
      <c r="C60" s="101" t="str">
        <f>IF(('PCA Repairs-CapItems Data Input'!D50)="","",'PCA Repairs-CapItems Data Input'!D50)</f>
        <v/>
      </c>
      <c r="D60" s="101" t="str">
        <f>IF(('PCA Repairs-CapItems Data Input'!E50)="","",'PCA Repairs-CapItems Data Input'!E50)</f>
        <v/>
      </c>
      <c r="E60" s="101" t="str">
        <f>IF(('PCA Repairs-CapItems Data Input'!F50)="","",'PCA Repairs-CapItems Data Input'!F50)</f>
        <v/>
      </c>
      <c r="F60" s="101" t="str">
        <f>IF(('PCA Repairs-CapItems Data Input'!G50)="","",'PCA Repairs-CapItems Data Input'!G50)</f>
        <v/>
      </c>
      <c r="G60" s="122" t="str">
        <f>IF(('PCA Repairs-CapItems Data Input'!H50)="","",'PCA Repairs-CapItems Data Input'!H50)</f>
        <v/>
      </c>
      <c r="H60" s="101" t="str">
        <f>IF(('PCA Repairs-CapItems Data Input'!I50)="","",'PCA Repairs-CapItems Data Input'!I50)</f>
        <v/>
      </c>
      <c r="I60" s="101" t="str">
        <f>IF(('PCA Repairs-CapItems Data Input'!J50)="","",'PCA Repairs-CapItems Data Input'!J50)</f>
        <v/>
      </c>
      <c r="J60" s="122" t="str">
        <f>IF(('PCA Repairs-CapItems Data Input'!K50)="","",'PCA Repairs-CapItems Data Input'!K50)</f>
        <v/>
      </c>
      <c r="K60" s="138" t="str">
        <f>IF(('PCA Repairs-CapItems Data Input'!M50)="","",'PCA Repairs-CapItems Data Input'!M50)</f>
        <v/>
      </c>
      <c r="L60" s="122" t="str">
        <f>IF(('PCA Repairs-CapItems Data Input'!N50)="","",'PCA Repairs-CapItems Data Input'!N50)</f>
        <v/>
      </c>
      <c r="M60" s="122" t="str">
        <f>IF(('PCA Repairs-CapItems Data Input'!O50)="","",'PCA Repairs-CapItems Data Input'!O50)</f>
        <v/>
      </c>
      <c r="N60" s="122" t="str">
        <f>IF(('PCA Repairs-CapItems Data Input'!P50)="","",'PCA Repairs-CapItems Data Input'!P50)</f>
        <v/>
      </c>
      <c r="O60" s="122" t="str">
        <f>IF(('PCA Repairs-CapItems Data Input'!Q50)="","",'PCA Repairs-CapItems Data Input'!Q50)</f>
        <v/>
      </c>
      <c r="P60" s="122" t="str">
        <f>IF(('PCA Repairs-CapItems Data Input'!R50)="","",'PCA Repairs-CapItems Data Input'!R50)</f>
        <v/>
      </c>
      <c r="Q60" s="122" t="str">
        <f>IF(('PCA Repairs-CapItems Data Input'!S50)="","",'PCA Repairs-CapItems Data Input'!S50)</f>
        <v/>
      </c>
      <c r="R60" s="122" t="str">
        <f>IF(('PCA Repairs-CapItems Data Input'!T50)="","",'PCA Repairs-CapItems Data Input'!T50)</f>
        <v/>
      </c>
      <c r="S60" s="122" t="str">
        <f>IF(('PCA Repairs-CapItems Data Input'!U50)="","",'PCA Repairs-CapItems Data Input'!U50)</f>
        <v/>
      </c>
      <c r="T60" s="122" t="str">
        <f>IF(('PCA Repairs-CapItems Data Input'!V50)="","",'PCA Repairs-CapItems Data Input'!V50)</f>
        <v/>
      </c>
      <c r="U60" s="122" t="str">
        <f>IF(('PCA Repairs-CapItems Data Input'!W50)="","",'PCA Repairs-CapItems Data Input'!W50)</f>
        <v/>
      </c>
      <c r="V60" s="122" t="str">
        <f>IF(('PCA Repairs-CapItems Data Input'!X50)="","",'PCA Repairs-CapItems Data Input'!X50)</f>
        <v/>
      </c>
      <c r="W60" s="122" t="str">
        <f>IF(('PCA Repairs-CapItems Data Input'!Y50)="","",'PCA Repairs-CapItems Data Input'!Y50)</f>
        <v/>
      </c>
      <c r="X60" s="122" t="str">
        <f>IF(('PCA Repairs-CapItems Data Input'!Z50)="","",'PCA Repairs-CapItems Data Input'!Z50)</f>
        <v/>
      </c>
      <c r="Y60" s="122" t="str">
        <f>IF(('PCA Repairs-CapItems Data Input'!AA50)="","",'PCA Repairs-CapItems Data Input'!AA50)</f>
        <v/>
      </c>
      <c r="Z60" s="134" t="str">
        <f>IF(('PCA Repairs-CapItems Data Input'!AB50)="","",'PCA Repairs-CapItems Data Input'!AB50)</f>
        <v/>
      </c>
      <c r="AA60" s="141" t="str">
        <f>IF(('PCA Repairs-CapItems Data Input'!L50)="","",'PCA Repairs-CapItems Data Input'!L50)</f>
        <v/>
      </c>
    </row>
    <row r="61" spans="1:27" ht="14.7" thickBot="1" x14ac:dyDescent="0.6">
      <c r="A61" s="98">
        <f>'PCA Repairs-CapItems Data Input'!B51</f>
        <v>0</v>
      </c>
      <c r="B61" s="101">
        <f>'PCA Repairs-CapItems Data Input'!C51</f>
        <v>0</v>
      </c>
      <c r="C61" s="101" t="str">
        <f>IF(('PCA Repairs-CapItems Data Input'!D51)="","",'PCA Repairs-CapItems Data Input'!D51)</f>
        <v/>
      </c>
      <c r="D61" s="101" t="str">
        <f>IF(('PCA Repairs-CapItems Data Input'!E51)="","",'PCA Repairs-CapItems Data Input'!E51)</f>
        <v/>
      </c>
      <c r="E61" s="101" t="str">
        <f>IF(('PCA Repairs-CapItems Data Input'!F51)="","",'PCA Repairs-CapItems Data Input'!F51)</f>
        <v/>
      </c>
      <c r="F61" s="101" t="str">
        <f>IF(('PCA Repairs-CapItems Data Input'!G51)="","",'PCA Repairs-CapItems Data Input'!G51)</f>
        <v/>
      </c>
      <c r="G61" s="122" t="str">
        <f>IF(('PCA Repairs-CapItems Data Input'!H51)="","",'PCA Repairs-CapItems Data Input'!H51)</f>
        <v/>
      </c>
      <c r="H61" s="101" t="str">
        <f>IF(('PCA Repairs-CapItems Data Input'!I51)="","",'PCA Repairs-CapItems Data Input'!I51)</f>
        <v/>
      </c>
      <c r="I61" s="101" t="str">
        <f>IF(('PCA Repairs-CapItems Data Input'!J51)="","",'PCA Repairs-CapItems Data Input'!J51)</f>
        <v/>
      </c>
      <c r="J61" s="122" t="str">
        <f>IF(('PCA Repairs-CapItems Data Input'!K51)="","",'PCA Repairs-CapItems Data Input'!K51)</f>
        <v/>
      </c>
      <c r="K61" s="138" t="str">
        <f>IF(('PCA Repairs-CapItems Data Input'!M51)="","",'PCA Repairs-CapItems Data Input'!M51)</f>
        <v/>
      </c>
      <c r="L61" s="122" t="str">
        <f>IF(('PCA Repairs-CapItems Data Input'!N51)="","",'PCA Repairs-CapItems Data Input'!N51)</f>
        <v/>
      </c>
      <c r="M61" s="122" t="str">
        <f>IF(('PCA Repairs-CapItems Data Input'!O51)="","",'PCA Repairs-CapItems Data Input'!O51)</f>
        <v/>
      </c>
      <c r="N61" s="122" t="str">
        <f>IF(('PCA Repairs-CapItems Data Input'!P51)="","",'PCA Repairs-CapItems Data Input'!P51)</f>
        <v/>
      </c>
      <c r="O61" s="122" t="str">
        <f>IF(('PCA Repairs-CapItems Data Input'!Q51)="","",'PCA Repairs-CapItems Data Input'!Q51)</f>
        <v/>
      </c>
      <c r="P61" s="122" t="str">
        <f>IF(('PCA Repairs-CapItems Data Input'!R51)="","",'PCA Repairs-CapItems Data Input'!R51)</f>
        <v/>
      </c>
      <c r="Q61" s="122" t="str">
        <f>IF(('PCA Repairs-CapItems Data Input'!S51)="","",'PCA Repairs-CapItems Data Input'!S51)</f>
        <v/>
      </c>
      <c r="R61" s="122" t="str">
        <f>IF(('PCA Repairs-CapItems Data Input'!T51)="","",'PCA Repairs-CapItems Data Input'!T51)</f>
        <v/>
      </c>
      <c r="S61" s="122" t="str">
        <f>IF(('PCA Repairs-CapItems Data Input'!U51)="","",'PCA Repairs-CapItems Data Input'!U51)</f>
        <v/>
      </c>
      <c r="T61" s="122" t="str">
        <f>IF(('PCA Repairs-CapItems Data Input'!V51)="","",'PCA Repairs-CapItems Data Input'!V51)</f>
        <v/>
      </c>
      <c r="U61" s="122" t="str">
        <f>IF(('PCA Repairs-CapItems Data Input'!W51)="","",'PCA Repairs-CapItems Data Input'!W51)</f>
        <v/>
      </c>
      <c r="V61" s="122" t="str">
        <f>IF(('PCA Repairs-CapItems Data Input'!X51)="","",'PCA Repairs-CapItems Data Input'!X51)</f>
        <v/>
      </c>
      <c r="W61" s="122" t="str">
        <f>IF(('PCA Repairs-CapItems Data Input'!Y51)="","",'PCA Repairs-CapItems Data Input'!Y51)</f>
        <v/>
      </c>
      <c r="X61" s="122" t="str">
        <f>IF(('PCA Repairs-CapItems Data Input'!Z51)="","",'PCA Repairs-CapItems Data Input'!Z51)</f>
        <v/>
      </c>
      <c r="Y61" s="122" t="str">
        <f>IF(('PCA Repairs-CapItems Data Input'!AA51)="","",'PCA Repairs-CapItems Data Input'!AA51)</f>
        <v/>
      </c>
      <c r="Z61" s="134" t="str">
        <f>IF(('PCA Repairs-CapItems Data Input'!AB51)="","",'PCA Repairs-CapItems Data Input'!AB51)</f>
        <v/>
      </c>
      <c r="AA61" s="141" t="str">
        <f>IF(('PCA Repairs-CapItems Data Input'!L51)="","",'PCA Repairs-CapItems Data Input'!L51)</f>
        <v/>
      </c>
    </row>
    <row r="62" spans="1:27" ht="14.7" thickBot="1" x14ac:dyDescent="0.6">
      <c r="A62" s="98">
        <f>'PCA Repairs-CapItems Data Input'!B52</f>
        <v>0</v>
      </c>
      <c r="B62" s="101">
        <f>'PCA Repairs-CapItems Data Input'!C52</f>
        <v>0</v>
      </c>
      <c r="C62" s="101" t="str">
        <f>IF(('PCA Repairs-CapItems Data Input'!D52)="","",'PCA Repairs-CapItems Data Input'!D52)</f>
        <v/>
      </c>
      <c r="D62" s="101" t="str">
        <f>IF(('PCA Repairs-CapItems Data Input'!E52)="","",'PCA Repairs-CapItems Data Input'!E52)</f>
        <v/>
      </c>
      <c r="E62" s="101" t="str">
        <f>IF(('PCA Repairs-CapItems Data Input'!F52)="","",'PCA Repairs-CapItems Data Input'!F52)</f>
        <v/>
      </c>
      <c r="F62" s="101" t="str">
        <f>IF(('PCA Repairs-CapItems Data Input'!G52)="","",'PCA Repairs-CapItems Data Input'!G52)</f>
        <v/>
      </c>
      <c r="G62" s="122" t="str">
        <f>IF(('PCA Repairs-CapItems Data Input'!H52)="","",'PCA Repairs-CapItems Data Input'!H52)</f>
        <v/>
      </c>
      <c r="H62" s="101" t="str">
        <f>IF(('PCA Repairs-CapItems Data Input'!I52)="","",'PCA Repairs-CapItems Data Input'!I52)</f>
        <v/>
      </c>
      <c r="I62" s="101" t="str">
        <f>IF(('PCA Repairs-CapItems Data Input'!J52)="","",'PCA Repairs-CapItems Data Input'!J52)</f>
        <v/>
      </c>
      <c r="J62" s="122" t="str">
        <f>IF(('PCA Repairs-CapItems Data Input'!K52)="","",'PCA Repairs-CapItems Data Input'!K52)</f>
        <v/>
      </c>
      <c r="K62" s="138" t="str">
        <f>IF(('PCA Repairs-CapItems Data Input'!M52)="","",'PCA Repairs-CapItems Data Input'!M52)</f>
        <v/>
      </c>
      <c r="L62" s="122" t="str">
        <f>IF(('PCA Repairs-CapItems Data Input'!N52)="","",'PCA Repairs-CapItems Data Input'!N52)</f>
        <v/>
      </c>
      <c r="M62" s="122" t="str">
        <f>IF(('PCA Repairs-CapItems Data Input'!O52)="","",'PCA Repairs-CapItems Data Input'!O52)</f>
        <v/>
      </c>
      <c r="N62" s="122" t="str">
        <f>IF(('PCA Repairs-CapItems Data Input'!P52)="","",'PCA Repairs-CapItems Data Input'!P52)</f>
        <v/>
      </c>
      <c r="O62" s="122" t="str">
        <f>IF(('PCA Repairs-CapItems Data Input'!Q52)="","",'PCA Repairs-CapItems Data Input'!Q52)</f>
        <v/>
      </c>
      <c r="P62" s="122" t="str">
        <f>IF(('PCA Repairs-CapItems Data Input'!R52)="","",'PCA Repairs-CapItems Data Input'!R52)</f>
        <v/>
      </c>
      <c r="Q62" s="122" t="str">
        <f>IF(('PCA Repairs-CapItems Data Input'!S52)="","",'PCA Repairs-CapItems Data Input'!S52)</f>
        <v/>
      </c>
      <c r="R62" s="122" t="str">
        <f>IF(('PCA Repairs-CapItems Data Input'!T52)="","",'PCA Repairs-CapItems Data Input'!T52)</f>
        <v/>
      </c>
      <c r="S62" s="122" t="str">
        <f>IF(('PCA Repairs-CapItems Data Input'!U52)="","",'PCA Repairs-CapItems Data Input'!U52)</f>
        <v/>
      </c>
      <c r="T62" s="122" t="str">
        <f>IF(('PCA Repairs-CapItems Data Input'!V52)="","",'PCA Repairs-CapItems Data Input'!V52)</f>
        <v/>
      </c>
      <c r="U62" s="122" t="str">
        <f>IF(('PCA Repairs-CapItems Data Input'!W52)="","",'PCA Repairs-CapItems Data Input'!W52)</f>
        <v/>
      </c>
      <c r="V62" s="122" t="str">
        <f>IF(('PCA Repairs-CapItems Data Input'!X52)="","",'PCA Repairs-CapItems Data Input'!X52)</f>
        <v/>
      </c>
      <c r="W62" s="122" t="str">
        <f>IF(('PCA Repairs-CapItems Data Input'!Y52)="","",'PCA Repairs-CapItems Data Input'!Y52)</f>
        <v/>
      </c>
      <c r="X62" s="122" t="str">
        <f>IF(('PCA Repairs-CapItems Data Input'!Z52)="","",'PCA Repairs-CapItems Data Input'!Z52)</f>
        <v/>
      </c>
      <c r="Y62" s="122" t="str">
        <f>IF(('PCA Repairs-CapItems Data Input'!AA52)="","",'PCA Repairs-CapItems Data Input'!AA52)</f>
        <v/>
      </c>
      <c r="Z62" s="134" t="str">
        <f>IF(('PCA Repairs-CapItems Data Input'!AB52)="","",'PCA Repairs-CapItems Data Input'!AB52)</f>
        <v/>
      </c>
      <c r="AA62" s="141" t="str">
        <f>IF(('PCA Repairs-CapItems Data Input'!L52)="","",'PCA Repairs-CapItems Data Input'!L52)</f>
        <v/>
      </c>
    </row>
    <row r="63" spans="1:27" ht="14.7" thickBot="1" x14ac:dyDescent="0.6">
      <c r="A63" s="98">
        <f>'PCA Repairs-CapItems Data Input'!B53</f>
        <v>0</v>
      </c>
      <c r="B63" s="101">
        <f>'PCA Repairs-CapItems Data Input'!C53</f>
        <v>0</v>
      </c>
      <c r="C63" s="101" t="str">
        <f>IF(('PCA Repairs-CapItems Data Input'!D53)="","",'PCA Repairs-CapItems Data Input'!D53)</f>
        <v/>
      </c>
      <c r="D63" s="101" t="str">
        <f>IF(('PCA Repairs-CapItems Data Input'!E53)="","",'PCA Repairs-CapItems Data Input'!E53)</f>
        <v/>
      </c>
      <c r="E63" s="101" t="str">
        <f>IF(('PCA Repairs-CapItems Data Input'!F53)="","",'PCA Repairs-CapItems Data Input'!F53)</f>
        <v/>
      </c>
      <c r="F63" s="101" t="str">
        <f>IF(('PCA Repairs-CapItems Data Input'!G53)="","",'PCA Repairs-CapItems Data Input'!G53)</f>
        <v/>
      </c>
      <c r="G63" s="122" t="str">
        <f>IF(('PCA Repairs-CapItems Data Input'!H53)="","",'PCA Repairs-CapItems Data Input'!H53)</f>
        <v/>
      </c>
      <c r="H63" s="101" t="str">
        <f>IF(('PCA Repairs-CapItems Data Input'!I53)="","",'PCA Repairs-CapItems Data Input'!I53)</f>
        <v/>
      </c>
      <c r="I63" s="101" t="str">
        <f>IF(('PCA Repairs-CapItems Data Input'!J53)="","",'PCA Repairs-CapItems Data Input'!J53)</f>
        <v/>
      </c>
      <c r="J63" s="122" t="str">
        <f>IF(('PCA Repairs-CapItems Data Input'!K53)="","",'PCA Repairs-CapItems Data Input'!K53)</f>
        <v/>
      </c>
      <c r="K63" s="138" t="str">
        <f>IF(('PCA Repairs-CapItems Data Input'!M53)="","",'PCA Repairs-CapItems Data Input'!M53)</f>
        <v/>
      </c>
      <c r="L63" s="122" t="str">
        <f>IF(('PCA Repairs-CapItems Data Input'!N53)="","",'PCA Repairs-CapItems Data Input'!N53)</f>
        <v/>
      </c>
      <c r="M63" s="122" t="str">
        <f>IF(('PCA Repairs-CapItems Data Input'!O53)="","",'PCA Repairs-CapItems Data Input'!O53)</f>
        <v/>
      </c>
      <c r="N63" s="122" t="str">
        <f>IF(('PCA Repairs-CapItems Data Input'!P53)="","",'PCA Repairs-CapItems Data Input'!P53)</f>
        <v/>
      </c>
      <c r="O63" s="122" t="str">
        <f>IF(('PCA Repairs-CapItems Data Input'!Q53)="","",'PCA Repairs-CapItems Data Input'!Q53)</f>
        <v/>
      </c>
      <c r="P63" s="122" t="str">
        <f>IF(('PCA Repairs-CapItems Data Input'!R53)="","",'PCA Repairs-CapItems Data Input'!R53)</f>
        <v/>
      </c>
      <c r="Q63" s="122" t="str">
        <f>IF(('PCA Repairs-CapItems Data Input'!S53)="","",'PCA Repairs-CapItems Data Input'!S53)</f>
        <v/>
      </c>
      <c r="R63" s="122" t="str">
        <f>IF(('PCA Repairs-CapItems Data Input'!T53)="","",'PCA Repairs-CapItems Data Input'!T53)</f>
        <v/>
      </c>
      <c r="S63" s="122" t="str">
        <f>IF(('PCA Repairs-CapItems Data Input'!U53)="","",'PCA Repairs-CapItems Data Input'!U53)</f>
        <v/>
      </c>
      <c r="T63" s="122" t="str">
        <f>IF(('PCA Repairs-CapItems Data Input'!V53)="","",'PCA Repairs-CapItems Data Input'!V53)</f>
        <v/>
      </c>
      <c r="U63" s="122" t="str">
        <f>IF(('PCA Repairs-CapItems Data Input'!W53)="","",'PCA Repairs-CapItems Data Input'!W53)</f>
        <v/>
      </c>
      <c r="V63" s="122" t="str">
        <f>IF(('PCA Repairs-CapItems Data Input'!X53)="","",'PCA Repairs-CapItems Data Input'!X53)</f>
        <v/>
      </c>
      <c r="W63" s="122" t="str">
        <f>IF(('PCA Repairs-CapItems Data Input'!Y53)="","",'PCA Repairs-CapItems Data Input'!Y53)</f>
        <v/>
      </c>
      <c r="X63" s="122" t="str">
        <f>IF(('PCA Repairs-CapItems Data Input'!Z53)="","",'PCA Repairs-CapItems Data Input'!Z53)</f>
        <v/>
      </c>
      <c r="Y63" s="122" t="str">
        <f>IF(('PCA Repairs-CapItems Data Input'!AA53)="","",'PCA Repairs-CapItems Data Input'!AA53)</f>
        <v/>
      </c>
      <c r="Z63" s="134" t="str">
        <f>IF(('PCA Repairs-CapItems Data Input'!AB53)="","",'PCA Repairs-CapItems Data Input'!AB53)</f>
        <v/>
      </c>
      <c r="AA63" s="141" t="str">
        <f>IF(('PCA Repairs-CapItems Data Input'!L53)="","",'PCA Repairs-CapItems Data Input'!L53)</f>
        <v/>
      </c>
    </row>
    <row r="64" spans="1:27" ht="14.7" thickBot="1" x14ac:dyDescent="0.6">
      <c r="A64" s="98">
        <f>'PCA Repairs-CapItems Data Input'!B54</f>
        <v>0</v>
      </c>
      <c r="B64" s="101">
        <f>'PCA Repairs-CapItems Data Input'!C54</f>
        <v>0</v>
      </c>
      <c r="C64" s="101" t="str">
        <f>IF(('PCA Repairs-CapItems Data Input'!D54)="","",'PCA Repairs-CapItems Data Input'!D54)</f>
        <v/>
      </c>
      <c r="D64" s="101" t="str">
        <f>IF(('PCA Repairs-CapItems Data Input'!E54)="","",'PCA Repairs-CapItems Data Input'!E54)</f>
        <v/>
      </c>
      <c r="E64" s="101" t="str">
        <f>IF(('PCA Repairs-CapItems Data Input'!F54)="","",'PCA Repairs-CapItems Data Input'!F54)</f>
        <v/>
      </c>
      <c r="F64" s="101" t="str">
        <f>IF(('PCA Repairs-CapItems Data Input'!G54)="","",'PCA Repairs-CapItems Data Input'!G54)</f>
        <v/>
      </c>
      <c r="G64" s="122" t="str">
        <f>IF(('PCA Repairs-CapItems Data Input'!H54)="","",'PCA Repairs-CapItems Data Input'!H54)</f>
        <v/>
      </c>
      <c r="H64" s="101" t="str">
        <f>IF(('PCA Repairs-CapItems Data Input'!I54)="","",'PCA Repairs-CapItems Data Input'!I54)</f>
        <v/>
      </c>
      <c r="I64" s="101" t="str">
        <f>IF(('PCA Repairs-CapItems Data Input'!J54)="","",'PCA Repairs-CapItems Data Input'!J54)</f>
        <v/>
      </c>
      <c r="J64" s="122" t="str">
        <f>IF(('PCA Repairs-CapItems Data Input'!K54)="","",'PCA Repairs-CapItems Data Input'!K54)</f>
        <v/>
      </c>
      <c r="K64" s="138" t="str">
        <f>IF(('PCA Repairs-CapItems Data Input'!M54)="","",'PCA Repairs-CapItems Data Input'!M54)</f>
        <v/>
      </c>
      <c r="L64" s="122" t="str">
        <f>IF(('PCA Repairs-CapItems Data Input'!N54)="","",'PCA Repairs-CapItems Data Input'!N54)</f>
        <v/>
      </c>
      <c r="M64" s="122" t="str">
        <f>IF(('PCA Repairs-CapItems Data Input'!O54)="","",'PCA Repairs-CapItems Data Input'!O54)</f>
        <v/>
      </c>
      <c r="N64" s="122" t="str">
        <f>IF(('PCA Repairs-CapItems Data Input'!P54)="","",'PCA Repairs-CapItems Data Input'!P54)</f>
        <v/>
      </c>
      <c r="O64" s="122" t="str">
        <f>IF(('PCA Repairs-CapItems Data Input'!Q54)="","",'PCA Repairs-CapItems Data Input'!Q54)</f>
        <v/>
      </c>
      <c r="P64" s="122" t="str">
        <f>IF(('PCA Repairs-CapItems Data Input'!R54)="","",'PCA Repairs-CapItems Data Input'!R54)</f>
        <v/>
      </c>
      <c r="Q64" s="122" t="str">
        <f>IF(('PCA Repairs-CapItems Data Input'!S54)="","",'PCA Repairs-CapItems Data Input'!S54)</f>
        <v/>
      </c>
      <c r="R64" s="122" t="str">
        <f>IF(('PCA Repairs-CapItems Data Input'!T54)="","",'PCA Repairs-CapItems Data Input'!T54)</f>
        <v/>
      </c>
      <c r="S64" s="122" t="str">
        <f>IF(('PCA Repairs-CapItems Data Input'!U54)="","",'PCA Repairs-CapItems Data Input'!U54)</f>
        <v/>
      </c>
      <c r="T64" s="122" t="str">
        <f>IF(('PCA Repairs-CapItems Data Input'!V54)="","",'PCA Repairs-CapItems Data Input'!V54)</f>
        <v/>
      </c>
      <c r="U64" s="122" t="str">
        <f>IF(('PCA Repairs-CapItems Data Input'!W54)="","",'PCA Repairs-CapItems Data Input'!W54)</f>
        <v/>
      </c>
      <c r="V64" s="122" t="str">
        <f>IF(('PCA Repairs-CapItems Data Input'!X54)="","",'PCA Repairs-CapItems Data Input'!X54)</f>
        <v/>
      </c>
      <c r="W64" s="122" t="str">
        <f>IF(('PCA Repairs-CapItems Data Input'!Y54)="","",'PCA Repairs-CapItems Data Input'!Y54)</f>
        <v/>
      </c>
      <c r="X64" s="122" t="str">
        <f>IF(('PCA Repairs-CapItems Data Input'!Z54)="","",'PCA Repairs-CapItems Data Input'!Z54)</f>
        <v/>
      </c>
      <c r="Y64" s="122" t="str">
        <f>IF(('PCA Repairs-CapItems Data Input'!AA54)="","",'PCA Repairs-CapItems Data Input'!AA54)</f>
        <v/>
      </c>
      <c r="Z64" s="134" t="str">
        <f>IF(('PCA Repairs-CapItems Data Input'!AB54)="","",'PCA Repairs-CapItems Data Input'!AB54)</f>
        <v/>
      </c>
      <c r="AA64" s="141" t="str">
        <f>IF(('PCA Repairs-CapItems Data Input'!L54)="","",'PCA Repairs-CapItems Data Input'!L54)</f>
        <v/>
      </c>
    </row>
    <row r="65" spans="1:27" ht="14.7" thickBot="1" x14ac:dyDescent="0.6">
      <c r="A65" s="98">
        <f>'PCA Repairs-CapItems Data Input'!B55</f>
        <v>0</v>
      </c>
      <c r="B65" s="101">
        <f>'PCA Repairs-CapItems Data Input'!C55</f>
        <v>0</v>
      </c>
      <c r="C65" s="101" t="str">
        <f>IF(('PCA Repairs-CapItems Data Input'!D55)="","",'PCA Repairs-CapItems Data Input'!D55)</f>
        <v/>
      </c>
      <c r="D65" s="101" t="str">
        <f>IF(('PCA Repairs-CapItems Data Input'!E55)="","",'PCA Repairs-CapItems Data Input'!E55)</f>
        <v/>
      </c>
      <c r="E65" s="101" t="str">
        <f>IF(('PCA Repairs-CapItems Data Input'!F55)="","",'PCA Repairs-CapItems Data Input'!F55)</f>
        <v/>
      </c>
      <c r="F65" s="101" t="str">
        <f>IF(('PCA Repairs-CapItems Data Input'!G55)="","",'PCA Repairs-CapItems Data Input'!G55)</f>
        <v/>
      </c>
      <c r="G65" s="122" t="str">
        <f>IF(('PCA Repairs-CapItems Data Input'!H55)="","",'PCA Repairs-CapItems Data Input'!H55)</f>
        <v/>
      </c>
      <c r="H65" s="101" t="str">
        <f>IF(('PCA Repairs-CapItems Data Input'!I55)="","",'PCA Repairs-CapItems Data Input'!I55)</f>
        <v/>
      </c>
      <c r="I65" s="101" t="str">
        <f>IF(('PCA Repairs-CapItems Data Input'!J55)="","",'PCA Repairs-CapItems Data Input'!J55)</f>
        <v/>
      </c>
      <c r="J65" s="122" t="str">
        <f>IF(('PCA Repairs-CapItems Data Input'!K55)="","",'PCA Repairs-CapItems Data Input'!K55)</f>
        <v/>
      </c>
      <c r="K65" s="138" t="str">
        <f>IF(('PCA Repairs-CapItems Data Input'!M55)="","",'PCA Repairs-CapItems Data Input'!M55)</f>
        <v/>
      </c>
      <c r="L65" s="122" t="str">
        <f>IF(('PCA Repairs-CapItems Data Input'!N55)="","",'PCA Repairs-CapItems Data Input'!N55)</f>
        <v/>
      </c>
      <c r="M65" s="122" t="str">
        <f>IF(('PCA Repairs-CapItems Data Input'!O55)="","",'PCA Repairs-CapItems Data Input'!O55)</f>
        <v/>
      </c>
      <c r="N65" s="122" t="str">
        <f>IF(('PCA Repairs-CapItems Data Input'!P55)="","",'PCA Repairs-CapItems Data Input'!P55)</f>
        <v/>
      </c>
      <c r="O65" s="122" t="str">
        <f>IF(('PCA Repairs-CapItems Data Input'!Q55)="","",'PCA Repairs-CapItems Data Input'!Q55)</f>
        <v/>
      </c>
      <c r="P65" s="122" t="str">
        <f>IF(('PCA Repairs-CapItems Data Input'!R55)="","",'PCA Repairs-CapItems Data Input'!R55)</f>
        <v/>
      </c>
      <c r="Q65" s="122" t="str">
        <f>IF(('PCA Repairs-CapItems Data Input'!S55)="","",'PCA Repairs-CapItems Data Input'!S55)</f>
        <v/>
      </c>
      <c r="R65" s="122" t="str">
        <f>IF(('PCA Repairs-CapItems Data Input'!T55)="","",'PCA Repairs-CapItems Data Input'!T55)</f>
        <v/>
      </c>
      <c r="S65" s="122" t="str">
        <f>IF(('PCA Repairs-CapItems Data Input'!U55)="","",'PCA Repairs-CapItems Data Input'!U55)</f>
        <v/>
      </c>
      <c r="T65" s="122" t="str">
        <f>IF(('PCA Repairs-CapItems Data Input'!V55)="","",'PCA Repairs-CapItems Data Input'!V55)</f>
        <v/>
      </c>
      <c r="U65" s="122" t="str">
        <f>IF(('PCA Repairs-CapItems Data Input'!W55)="","",'PCA Repairs-CapItems Data Input'!W55)</f>
        <v/>
      </c>
      <c r="V65" s="122" t="str">
        <f>IF(('PCA Repairs-CapItems Data Input'!X55)="","",'PCA Repairs-CapItems Data Input'!X55)</f>
        <v/>
      </c>
      <c r="W65" s="122" t="str">
        <f>IF(('PCA Repairs-CapItems Data Input'!Y55)="","",'PCA Repairs-CapItems Data Input'!Y55)</f>
        <v/>
      </c>
      <c r="X65" s="122" t="str">
        <f>IF(('PCA Repairs-CapItems Data Input'!Z55)="","",'PCA Repairs-CapItems Data Input'!Z55)</f>
        <v/>
      </c>
      <c r="Y65" s="122" t="str">
        <f>IF(('PCA Repairs-CapItems Data Input'!AA55)="","",'PCA Repairs-CapItems Data Input'!AA55)</f>
        <v/>
      </c>
      <c r="Z65" s="134" t="str">
        <f>IF(('PCA Repairs-CapItems Data Input'!AB55)="","",'PCA Repairs-CapItems Data Input'!AB55)</f>
        <v/>
      </c>
      <c r="AA65" s="141" t="str">
        <f>IF(('PCA Repairs-CapItems Data Input'!L55)="","",'PCA Repairs-CapItems Data Input'!L55)</f>
        <v/>
      </c>
    </row>
    <row r="66" spans="1:27" ht="14.7" thickBot="1" x14ac:dyDescent="0.6">
      <c r="A66" s="98">
        <f>'PCA Repairs-CapItems Data Input'!B56</f>
        <v>0</v>
      </c>
      <c r="B66" s="101">
        <f>'PCA Repairs-CapItems Data Input'!C56</f>
        <v>0</v>
      </c>
      <c r="C66" s="101" t="str">
        <f>IF(('PCA Repairs-CapItems Data Input'!D56)="","",'PCA Repairs-CapItems Data Input'!D56)</f>
        <v/>
      </c>
      <c r="D66" s="101" t="str">
        <f>IF(('PCA Repairs-CapItems Data Input'!E56)="","",'PCA Repairs-CapItems Data Input'!E56)</f>
        <v/>
      </c>
      <c r="E66" s="101" t="str">
        <f>IF(('PCA Repairs-CapItems Data Input'!F56)="","",'PCA Repairs-CapItems Data Input'!F56)</f>
        <v/>
      </c>
      <c r="F66" s="101" t="str">
        <f>IF(('PCA Repairs-CapItems Data Input'!G56)="","",'PCA Repairs-CapItems Data Input'!G56)</f>
        <v/>
      </c>
      <c r="G66" s="122" t="str">
        <f>IF(('PCA Repairs-CapItems Data Input'!H56)="","",'PCA Repairs-CapItems Data Input'!H56)</f>
        <v/>
      </c>
      <c r="H66" s="101" t="str">
        <f>IF(('PCA Repairs-CapItems Data Input'!I56)="","",'PCA Repairs-CapItems Data Input'!I56)</f>
        <v/>
      </c>
      <c r="I66" s="101" t="str">
        <f>IF(('PCA Repairs-CapItems Data Input'!J56)="","",'PCA Repairs-CapItems Data Input'!J56)</f>
        <v/>
      </c>
      <c r="J66" s="122" t="str">
        <f>IF(('PCA Repairs-CapItems Data Input'!K56)="","",'PCA Repairs-CapItems Data Input'!K56)</f>
        <v/>
      </c>
      <c r="K66" s="138" t="str">
        <f>IF(('PCA Repairs-CapItems Data Input'!M56)="","",'PCA Repairs-CapItems Data Input'!M56)</f>
        <v/>
      </c>
      <c r="L66" s="122" t="str">
        <f>IF(('PCA Repairs-CapItems Data Input'!N56)="","",'PCA Repairs-CapItems Data Input'!N56)</f>
        <v/>
      </c>
      <c r="M66" s="122" t="str">
        <f>IF(('PCA Repairs-CapItems Data Input'!O56)="","",'PCA Repairs-CapItems Data Input'!O56)</f>
        <v/>
      </c>
      <c r="N66" s="122" t="str">
        <f>IF(('PCA Repairs-CapItems Data Input'!P56)="","",'PCA Repairs-CapItems Data Input'!P56)</f>
        <v/>
      </c>
      <c r="O66" s="122" t="str">
        <f>IF(('PCA Repairs-CapItems Data Input'!Q56)="","",'PCA Repairs-CapItems Data Input'!Q56)</f>
        <v/>
      </c>
      <c r="P66" s="122" t="str">
        <f>IF(('PCA Repairs-CapItems Data Input'!R56)="","",'PCA Repairs-CapItems Data Input'!R56)</f>
        <v/>
      </c>
      <c r="Q66" s="122" t="str">
        <f>IF(('PCA Repairs-CapItems Data Input'!S56)="","",'PCA Repairs-CapItems Data Input'!S56)</f>
        <v/>
      </c>
      <c r="R66" s="122" t="str">
        <f>IF(('PCA Repairs-CapItems Data Input'!T56)="","",'PCA Repairs-CapItems Data Input'!T56)</f>
        <v/>
      </c>
      <c r="S66" s="122" t="str">
        <f>IF(('PCA Repairs-CapItems Data Input'!U56)="","",'PCA Repairs-CapItems Data Input'!U56)</f>
        <v/>
      </c>
      <c r="T66" s="122" t="str">
        <f>IF(('PCA Repairs-CapItems Data Input'!V56)="","",'PCA Repairs-CapItems Data Input'!V56)</f>
        <v/>
      </c>
      <c r="U66" s="122" t="str">
        <f>IF(('PCA Repairs-CapItems Data Input'!W56)="","",'PCA Repairs-CapItems Data Input'!W56)</f>
        <v/>
      </c>
      <c r="V66" s="122" t="str">
        <f>IF(('PCA Repairs-CapItems Data Input'!X56)="","",'PCA Repairs-CapItems Data Input'!X56)</f>
        <v/>
      </c>
      <c r="W66" s="122" t="str">
        <f>IF(('PCA Repairs-CapItems Data Input'!Y56)="","",'PCA Repairs-CapItems Data Input'!Y56)</f>
        <v/>
      </c>
      <c r="X66" s="122" t="str">
        <f>IF(('PCA Repairs-CapItems Data Input'!Z56)="","",'PCA Repairs-CapItems Data Input'!Z56)</f>
        <v/>
      </c>
      <c r="Y66" s="122" t="str">
        <f>IF(('PCA Repairs-CapItems Data Input'!AA56)="","",'PCA Repairs-CapItems Data Input'!AA56)</f>
        <v/>
      </c>
      <c r="Z66" s="134" t="str">
        <f>IF(('PCA Repairs-CapItems Data Input'!AB56)="","",'PCA Repairs-CapItems Data Input'!AB56)</f>
        <v/>
      </c>
      <c r="AA66" s="141" t="str">
        <f>IF(('PCA Repairs-CapItems Data Input'!L56)="","",'PCA Repairs-CapItems Data Input'!L56)</f>
        <v/>
      </c>
    </row>
    <row r="67" spans="1:27" ht="14.7" thickBot="1" x14ac:dyDescent="0.6">
      <c r="A67" s="98">
        <f>'PCA Repairs-CapItems Data Input'!B57</f>
        <v>0</v>
      </c>
      <c r="B67" s="101">
        <f>'PCA Repairs-CapItems Data Input'!C57</f>
        <v>0</v>
      </c>
      <c r="C67" s="101" t="str">
        <f>IF(('PCA Repairs-CapItems Data Input'!D57)="","",'PCA Repairs-CapItems Data Input'!D57)</f>
        <v/>
      </c>
      <c r="D67" s="101" t="str">
        <f>IF(('PCA Repairs-CapItems Data Input'!E57)="","",'PCA Repairs-CapItems Data Input'!E57)</f>
        <v/>
      </c>
      <c r="E67" s="101" t="str">
        <f>IF(('PCA Repairs-CapItems Data Input'!F57)="","",'PCA Repairs-CapItems Data Input'!F57)</f>
        <v/>
      </c>
      <c r="F67" s="101" t="str">
        <f>IF(('PCA Repairs-CapItems Data Input'!G57)="","",'PCA Repairs-CapItems Data Input'!G57)</f>
        <v/>
      </c>
      <c r="G67" s="122" t="str">
        <f>IF(('PCA Repairs-CapItems Data Input'!H57)="","",'PCA Repairs-CapItems Data Input'!H57)</f>
        <v/>
      </c>
      <c r="H67" s="101" t="str">
        <f>IF(('PCA Repairs-CapItems Data Input'!I57)="","",'PCA Repairs-CapItems Data Input'!I57)</f>
        <v/>
      </c>
      <c r="I67" s="101" t="str">
        <f>IF(('PCA Repairs-CapItems Data Input'!J57)="","",'PCA Repairs-CapItems Data Input'!J57)</f>
        <v/>
      </c>
      <c r="J67" s="122" t="str">
        <f>IF(('PCA Repairs-CapItems Data Input'!K57)="","",'PCA Repairs-CapItems Data Input'!K57)</f>
        <v/>
      </c>
      <c r="K67" s="138" t="str">
        <f>IF(('PCA Repairs-CapItems Data Input'!M57)="","",'PCA Repairs-CapItems Data Input'!M57)</f>
        <v/>
      </c>
      <c r="L67" s="122" t="str">
        <f>IF(('PCA Repairs-CapItems Data Input'!N57)="","",'PCA Repairs-CapItems Data Input'!N57)</f>
        <v/>
      </c>
      <c r="M67" s="122" t="str">
        <f>IF(('PCA Repairs-CapItems Data Input'!O57)="","",'PCA Repairs-CapItems Data Input'!O57)</f>
        <v/>
      </c>
      <c r="N67" s="122" t="str">
        <f>IF(('PCA Repairs-CapItems Data Input'!P57)="","",'PCA Repairs-CapItems Data Input'!P57)</f>
        <v/>
      </c>
      <c r="O67" s="122" t="str">
        <f>IF(('PCA Repairs-CapItems Data Input'!Q57)="","",'PCA Repairs-CapItems Data Input'!Q57)</f>
        <v/>
      </c>
      <c r="P67" s="122" t="str">
        <f>IF(('PCA Repairs-CapItems Data Input'!R57)="","",'PCA Repairs-CapItems Data Input'!R57)</f>
        <v/>
      </c>
      <c r="Q67" s="122" t="str">
        <f>IF(('PCA Repairs-CapItems Data Input'!S57)="","",'PCA Repairs-CapItems Data Input'!S57)</f>
        <v/>
      </c>
      <c r="R67" s="122" t="str">
        <f>IF(('PCA Repairs-CapItems Data Input'!T57)="","",'PCA Repairs-CapItems Data Input'!T57)</f>
        <v/>
      </c>
      <c r="S67" s="122" t="str">
        <f>IF(('PCA Repairs-CapItems Data Input'!U57)="","",'PCA Repairs-CapItems Data Input'!U57)</f>
        <v/>
      </c>
      <c r="T67" s="122" t="str">
        <f>IF(('PCA Repairs-CapItems Data Input'!V57)="","",'PCA Repairs-CapItems Data Input'!V57)</f>
        <v/>
      </c>
      <c r="U67" s="122" t="str">
        <f>IF(('PCA Repairs-CapItems Data Input'!W57)="","",'PCA Repairs-CapItems Data Input'!W57)</f>
        <v/>
      </c>
      <c r="V67" s="122" t="str">
        <f>IF(('PCA Repairs-CapItems Data Input'!X57)="","",'PCA Repairs-CapItems Data Input'!X57)</f>
        <v/>
      </c>
      <c r="W67" s="122" t="str">
        <f>IF(('PCA Repairs-CapItems Data Input'!Y57)="","",'PCA Repairs-CapItems Data Input'!Y57)</f>
        <v/>
      </c>
      <c r="X67" s="122" t="str">
        <f>IF(('PCA Repairs-CapItems Data Input'!Z57)="","",'PCA Repairs-CapItems Data Input'!Z57)</f>
        <v/>
      </c>
      <c r="Y67" s="122" t="str">
        <f>IF(('PCA Repairs-CapItems Data Input'!AA57)="","",'PCA Repairs-CapItems Data Input'!AA57)</f>
        <v/>
      </c>
      <c r="Z67" s="134" t="str">
        <f>IF(('PCA Repairs-CapItems Data Input'!AB57)="","",'PCA Repairs-CapItems Data Input'!AB57)</f>
        <v/>
      </c>
      <c r="AA67" s="141" t="str">
        <f>IF(('PCA Repairs-CapItems Data Input'!L57)="","",'PCA Repairs-CapItems Data Input'!L57)</f>
        <v/>
      </c>
    </row>
    <row r="68" spans="1:27" ht="14.7" thickBot="1" x14ac:dyDescent="0.6">
      <c r="A68" s="98">
        <f>'PCA Repairs-CapItems Data Input'!B58</f>
        <v>0</v>
      </c>
      <c r="B68" s="101">
        <f>'PCA Repairs-CapItems Data Input'!C58</f>
        <v>0</v>
      </c>
      <c r="C68" s="101" t="str">
        <f>IF(('PCA Repairs-CapItems Data Input'!D58)="","",'PCA Repairs-CapItems Data Input'!D58)</f>
        <v/>
      </c>
      <c r="D68" s="101" t="str">
        <f>IF(('PCA Repairs-CapItems Data Input'!E58)="","",'PCA Repairs-CapItems Data Input'!E58)</f>
        <v/>
      </c>
      <c r="E68" s="101" t="str">
        <f>IF(('PCA Repairs-CapItems Data Input'!F58)="","",'PCA Repairs-CapItems Data Input'!F58)</f>
        <v/>
      </c>
      <c r="F68" s="101" t="str">
        <f>IF(('PCA Repairs-CapItems Data Input'!G58)="","",'PCA Repairs-CapItems Data Input'!G58)</f>
        <v/>
      </c>
      <c r="G68" s="122" t="str">
        <f>IF(('PCA Repairs-CapItems Data Input'!H58)="","",'PCA Repairs-CapItems Data Input'!H58)</f>
        <v/>
      </c>
      <c r="H68" s="101" t="str">
        <f>IF(('PCA Repairs-CapItems Data Input'!I58)="","",'PCA Repairs-CapItems Data Input'!I58)</f>
        <v/>
      </c>
      <c r="I68" s="101" t="str">
        <f>IF(('PCA Repairs-CapItems Data Input'!J58)="","",'PCA Repairs-CapItems Data Input'!J58)</f>
        <v/>
      </c>
      <c r="J68" s="122" t="str">
        <f>IF(('PCA Repairs-CapItems Data Input'!K58)="","",'PCA Repairs-CapItems Data Input'!K58)</f>
        <v/>
      </c>
      <c r="K68" s="138" t="str">
        <f>IF(('PCA Repairs-CapItems Data Input'!M58)="","",'PCA Repairs-CapItems Data Input'!M58)</f>
        <v/>
      </c>
      <c r="L68" s="122" t="str">
        <f>IF(('PCA Repairs-CapItems Data Input'!N58)="","",'PCA Repairs-CapItems Data Input'!N58)</f>
        <v/>
      </c>
      <c r="M68" s="122" t="str">
        <f>IF(('PCA Repairs-CapItems Data Input'!O58)="","",'PCA Repairs-CapItems Data Input'!O58)</f>
        <v/>
      </c>
      <c r="N68" s="122" t="str">
        <f>IF(('PCA Repairs-CapItems Data Input'!P58)="","",'PCA Repairs-CapItems Data Input'!P58)</f>
        <v/>
      </c>
      <c r="O68" s="122" t="str">
        <f>IF(('PCA Repairs-CapItems Data Input'!Q58)="","",'PCA Repairs-CapItems Data Input'!Q58)</f>
        <v/>
      </c>
      <c r="P68" s="122" t="str">
        <f>IF(('PCA Repairs-CapItems Data Input'!R58)="","",'PCA Repairs-CapItems Data Input'!R58)</f>
        <v/>
      </c>
      <c r="Q68" s="122" t="str">
        <f>IF(('PCA Repairs-CapItems Data Input'!S58)="","",'PCA Repairs-CapItems Data Input'!S58)</f>
        <v/>
      </c>
      <c r="R68" s="122" t="str">
        <f>IF(('PCA Repairs-CapItems Data Input'!T58)="","",'PCA Repairs-CapItems Data Input'!T58)</f>
        <v/>
      </c>
      <c r="S68" s="122" t="str">
        <f>IF(('PCA Repairs-CapItems Data Input'!U58)="","",'PCA Repairs-CapItems Data Input'!U58)</f>
        <v/>
      </c>
      <c r="T68" s="122" t="str">
        <f>IF(('PCA Repairs-CapItems Data Input'!V58)="","",'PCA Repairs-CapItems Data Input'!V58)</f>
        <v/>
      </c>
      <c r="U68" s="122" t="str">
        <f>IF(('PCA Repairs-CapItems Data Input'!W58)="","",'PCA Repairs-CapItems Data Input'!W58)</f>
        <v/>
      </c>
      <c r="V68" s="122" t="str">
        <f>IF(('PCA Repairs-CapItems Data Input'!X58)="","",'PCA Repairs-CapItems Data Input'!X58)</f>
        <v/>
      </c>
      <c r="W68" s="122" t="str">
        <f>IF(('PCA Repairs-CapItems Data Input'!Y58)="","",'PCA Repairs-CapItems Data Input'!Y58)</f>
        <v/>
      </c>
      <c r="X68" s="122" t="str">
        <f>IF(('PCA Repairs-CapItems Data Input'!Z58)="","",'PCA Repairs-CapItems Data Input'!Z58)</f>
        <v/>
      </c>
      <c r="Y68" s="122" t="str">
        <f>IF(('PCA Repairs-CapItems Data Input'!AA58)="","",'PCA Repairs-CapItems Data Input'!AA58)</f>
        <v/>
      </c>
      <c r="Z68" s="134" t="str">
        <f>IF(('PCA Repairs-CapItems Data Input'!AB58)="","",'PCA Repairs-CapItems Data Input'!AB58)</f>
        <v/>
      </c>
      <c r="AA68" s="141" t="str">
        <f>IF(('PCA Repairs-CapItems Data Input'!L58)="","",'PCA Repairs-CapItems Data Input'!L58)</f>
        <v/>
      </c>
    </row>
    <row r="69" spans="1:27" ht="14.7" thickBot="1" x14ac:dyDescent="0.6">
      <c r="A69" s="98">
        <f>'PCA Repairs-CapItems Data Input'!B59</f>
        <v>0</v>
      </c>
      <c r="B69" s="101">
        <f>'PCA Repairs-CapItems Data Input'!C59</f>
        <v>0</v>
      </c>
      <c r="C69" s="101" t="str">
        <f>IF(('PCA Repairs-CapItems Data Input'!D59)="","",'PCA Repairs-CapItems Data Input'!D59)</f>
        <v/>
      </c>
      <c r="D69" s="101" t="str">
        <f>IF(('PCA Repairs-CapItems Data Input'!E59)="","",'PCA Repairs-CapItems Data Input'!E59)</f>
        <v/>
      </c>
      <c r="E69" s="101" t="str">
        <f>IF(('PCA Repairs-CapItems Data Input'!F59)="","",'PCA Repairs-CapItems Data Input'!F59)</f>
        <v/>
      </c>
      <c r="F69" s="101" t="str">
        <f>IF(('PCA Repairs-CapItems Data Input'!G59)="","",'PCA Repairs-CapItems Data Input'!G59)</f>
        <v/>
      </c>
      <c r="G69" s="122" t="str">
        <f>IF(('PCA Repairs-CapItems Data Input'!H59)="","",'PCA Repairs-CapItems Data Input'!H59)</f>
        <v/>
      </c>
      <c r="H69" s="101" t="str">
        <f>IF(('PCA Repairs-CapItems Data Input'!I59)="","",'PCA Repairs-CapItems Data Input'!I59)</f>
        <v/>
      </c>
      <c r="I69" s="101" t="str">
        <f>IF(('PCA Repairs-CapItems Data Input'!J59)="","",'PCA Repairs-CapItems Data Input'!J59)</f>
        <v/>
      </c>
      <c r="J69" s="122" t="str">
        <f>IF(('PCA Repairs-CapItems Data Input'!K59)="","",'PCA Repairs-CapItems Data Input'!K59)</f>
        <v/>
      </c>
      <c r="K69" s="138" t="str">
        <f>IF(('PCA Repairs-CapItems Data Input'!M59)="","",'PCA Repairs-CapItems Data Input'!M59)</f>
        <v/>
      </c>
      <c r="L69" s="122" t="str">
        <f>IF(('PCA Repairs-CapItems Data Input'!N59)="","",'PCA Repairs-CapItems Data Input'!N59)</f>
        <v/>
      </c>
      <c r="M69" s="122" t="str">
        <f>IF(('PCA Repairs-CapItems Data Input'!O59)="","",'PCA Repairs-CapItems Data Input'!O59)</f>
        <v/>
      </c>
      <c r="N69" s="122" t="str">
        <f>IF(('PCA Repairs-CapItems Data Input'!P59)="","",'PCA Repairs-CapItems Data Input'!P59)</f>
        <v/>
      </c>
      <c r="O69" s="122" t="str">
        <f>IF(('PCA Repairs-CapItems Data Input'!Q59)="","",'PCA Repairs-CapItems Data Input'!Q59)</f>
        <v/>
      </c>
      <c r="P69" s="122" t="str">
        <f>IF(('PCA Repairs-CapItems Data Input'!R59)="","",'PCA Repairs-CapItems Data Input'!R59)</f>
        <v/>
      </c>
      <c r="Q69" s="122" t="str">
        <f>IF(('PCA Repairs-CapItems Data Input'!S59)="","",'PCA Repairs-CapItems Data Input'!S59)</f>
        <v/>
      </c>
      <c r="R69" s="122" t="str">
        <f>IF(('PCA Repairs-CapItems Data Input'!T59)="","",'PCA Repairs-CapItems Data Input'!T59)</f>
        <v/>
      </c>
      <c r="S69" s="122" t="str">
        <f>IF(('PCA Repairs-CapItems Data Input'!U59)="","",'PCA Repairs-CapItems Data Input'!U59)</f>
        <v/>
      </c>
      <c r="T69" s="122" t="str">
        <f>IF(('PCA Repairs-CapItems Data Input'!V59)="","",'PCA Repairs-CapItems Data Input'!V59)</f>
        <v/>
      </c>
      <c r="U69" s="122" t="str">
        <f>IF(('PCA Repairs-CapItems Data Input'!W59)="","",'PCA Repairs-CapItems Data Input'!W59)</f>
        <v/>
      </c>
      <c r="V69" s="122" t="str">
        <f>IF(('PCA Repairs-CapItems Data Input'!X59)="","",'PCA Repairs-CapItems Data Input'!X59)</f>
        <v/>
      </c>
      <c r="W69" s="122" t="str">
        <f>IF(('PCA Repairs-CapItems Data Input'!Y59)="","",'PCA Repairs-CapItems Data Input'!Y59)</f>
        <v/>
      </c>
      <c r="X69" s="122" t="str">
        <f>IF(('PCA Repairs-CapItems Data Input'!Z59)="","",'PCA Repairs-CapItems Data Input'!Z59)</f>
        <v/>
      </c>
      <c r="Y69" s="122" t="str">
        <f>IF(('PCA Repairs-CapItems Data Input'!AA59)="","",'PCA Repairs-CapItems Data Input'!AA59)</f>
        <v/>
      </c>
      <c r="Z69" s="134" t="str">
        <f>IF(('PCA Repairs-CapItems Data Input'!AB59)="","",'PCA Repairs-CapItems Data Input'!AB59)</f>
        <v/>
      </c>
      <c r="AA69" s="141" t="str">
        <f>IF(('PCA Repairs-CapItems Data Input'!L59)="","",'PCA Repairs-CapItems Data Input'!L59)</f>
        <v/>
      </c>
    </row>
    <row r="70" spans="1:27" ht="14.7" thickBot="1" x14ac:dyDescent="0.6">
      <c r="A70" s="98">
        <f>'PCA Repairs-CapItems Data Input'!B60</f>
        <v>0</v>
      </c>
      <c r="B70" s="101">
        <f>'PCA Repairs-CapItems Data Input'!C60</f>
        <v>0</v>
      </c>
      <c r="C70" s="101" t="str">
        <f>IF(('PCA Repairs-CapItems Data Input'!D60)="","",'PCA Repairs-CapItems Data Input'!D60)</f>
        <v/>
      </c>
      <c r="D70" s="101" t="str">
        <f>IF(('PCA Repairs-CapItems Data Input'!E60)="","",'PCA Repairs-CapItems Data Input'!E60)</f>
        <v/>
      </c>
      <c r="E70" s="101" t="str">
        <f>IF(('PCA Repairs-CapItems Data Input'!F60)="","",'PCA Repairs-CapItems Data Input'!F60)</f>
        <v/>
      </c>
      <c r="F70" s="101" t="str">
        <f>IF(('PCA Repairs-CapItems Data Input'!G60)="","",'PCA Repairs-CapItems Data Input'!G60)</f>
        <v/>
      </c>
      <c r="G70" s="122" t="str">
        <f>IF(('PCA Repairs-CapItems Data Input'!H60)="","",'PCA Repairs-CapItems Data Input'!H60)</f>
        <v/>
      </c>
      <c r="H70" s="101" t="str">
        <f>IF(('PCA Repairs-CapItems Data Input'!I60)="","",'PCA Repairs-CapItems Data Input'!I60)</f>
        <v/>
      </c>
      <c r="I70" s="101" t="str">
        <f>IF(('PCA Repairs-CapItems Data Input'!J60)="","",'PCA Repairs-CapItems Data Input'!J60)</f>
        <v/>
      </c>
      <c r="J70" s="122" t="str">
        <f>IF(('PCA Repairs-CapItems Data Input'!K60)="","",'PCA Repairs-CapItems Data Input'!K60)</f>
        <v/>
      </c>
      <c r="K70" s="138" t="str">
        <f>IF(('PCA Repairs-CapItems Data Input'!M60)="","",'PCA Repairs-CapItems Data Input'!M60)</f>
        <v/>
      </c>
      <c r="L70" s="122" t="str">
        <f>IF(('PCA Repairs-CapItems Data Input'!N60)="","",'PCA Repairs-CapItems Data Input'!N60)</f>
        <v/>
      </c>
      <c r="M70" s="122" t="str">
        <f>IF(('PCA Repairs-CapItems Data Input'!O60)="","",'PCA Repairs-CapItems Data Input'!O60)</f>
        <v/>
      </c>
      <c r="N70" s="122" t="str">
        <f>IF(('PCA Repairs-CapItems Data Input'!P60)="","",'PCA Repairs-CapItems Data Input'!P60)</f>
        <v/>
      </c>
      <c r="O70" s="122" t="str">
        <f>IF(('PCA Repairs-CapItems Data Input'!Q60)="","",'PCA Repairs-CapItems Data Input'!Q60)</f>
        <v/>
      </c>
      <c r="P70" s="122" t="str">
        <f>IF(('PCA Repairs-CapItems Data Input'!R60)="","",'PCA Repairs-CapItems Data Input'!R60)</f>
        <v/>
      </c>
      <c r="Q70" s="122" t="str">
        <f>IF(('PCA Repairs-CapItems Data Input'!S60)="","",'PCA Repairs-CapItems Data Input'!S60)</f>
        <v/>
      </c>
      <c r="R70" s="122" t="str">
        <f>IF(('PCA Repairs-CapItems Data Input'!T60)="","",'PCA Repairs-CapItems Data Input'!T60)</f>
        <v/>
      </c>
      <c r="S70" s="122" t="str">
        <f>IF(('PCA Repairs-CapItems Data Input'!U60)="","",'PCA Repairs-CapItems Data Input'!U60)</f>
        <v/>
      </c>
      <c r="T70" s="122" t="str">
        <f>IF(('PCA Repairs-CapItems Data Input'!V60)="","",'PCA Repairs-CapItems Data Input'!V60)</f>
        <v/>
      </c>
      <c r="U70" s="122" t="str">
        <f>IF(('PCA Repairs-CapItems Data Input'!W60)="","",'PCA Repairs-CapItems Data Input'!W60)</f>
        <v/>
      </c>
      <c r="V70" s="122" t="str">
        <f>IF(('PCA Repairs-CapItems Data Input'!X60)="","",'PCA Repairs-CapItems Data Input'!X60)</f>
        <v/>
      </c>
      <c r="W70" s="122" t="str">
        <f>IF(('PCA Repairs-CapItems Data Input'!Y60)="","",'PCA Repairs-CapItems Data Input'!Y60)</f>
        <v/>
      </c>
      <c r="X70" s="122" t="str">
        <f>IF(('PCA Repairs-CapItems Data Input'!Z60)="","",'PCA Repairs-CapItems Data Input'!Z60)</f>
        <v/>
      </c>
      <c r="Y70" s="122" t="str">
        <f>IF(('PCA Repairs-CapItems Data Input'!AA60)="","",'PCA Repairs-CapItems Data Input'!AA60)</f>
        <v/>
      </c>
      <c r="Z70" s="134" t="str">
        <f>IF(('PCA Repairs-CapItems Data Input'!AB60)="","",'PCA Repairs-CapItems Data Input'!AB60)</f>
        <v/>
      </c>
      <c r="AA70" s="141" t="str">
        <f>IF(('PCA Repairs-CapItems Data Input'!L60)="","",'PCA Repairs-CapItems Data Input'!L60)</f>
        <v/>
      </c>
    </row>
    <row r="71" spans="1:27" ht="14.7" thickBot="1" x14ac:dyDescent="0.6">
      <c r="A71" s="98">
        <f>'PCA Repairs-CapItems Data Input'!B61</f>
        <v>0</v>
      </c>
      <c r="B71" s="101">
        <f>'PCA Repairs-CapItems Data Input'!C61</f>
        <v>0</v>
      </c>
      <c r="C71" s="101" t="str">
        <f>IF(('PCA Repairs-CapItems Data Input'!D61)="","",'PCA Repairs-CapItems Data Input'!D61)</f>
        <v/>
      </c>
      <c r="D71" s="101" t="str">
        <f>IF(('PCA Repairs-CapItems Data Input'!E61)="","",'PCA Repairs-CapItems Data Input'!E61)</f>
        <v/>
      </c>
      <c r="E71" s="101" t="str">
        <f>IF(('PCA Repairs-CapItems Data Input'!F61)="","",'PCA Repairs-CapItems Data Input'!F61)</f>
        <v/>
      </c>
      <c r="F71" s="101" t="str">
        <f>IF(('PCA Repairs-CapItems Data Input'!G61)="","",'PCA Repairs-CapItems Data Input'!G61)</f>
        <v/>
      </c>
      <c r="G71" s="122" t="str">
        <f>IF(('PCA Repairs-CapItems Data Input'!H61)="","",'PCA Repairs-CapItems Data Input'!H61)</f>
        <v/>
      </c>
      <c r="H71" s="101" t="str">
        <f>IF(('PCA Repairs-CapItems Data Input'!I61)="","",'PCA Repairs-CapItems Data Input'!I61)</f>
        <v/>
      </c>
      <c r="I71" s="101" t="str">
        <f>IF(('PCA Repairs-CapItems Data Input'!J61)="","",'PCA Repairs-CapItems Data Input'!J61)</f>
        <v/>
      </c>
      <c r="J71" s="122" t="str">
        <f>IF(('PCA Repairs-CapItems Data Input'!K61)="","",'PCA Repairs-CapItems Data Input'!K61)</f>
        <v/>
      </c>
      <c r="K71" s="138" t="str">
        <f>IF(('PCA Repairs-CapItems Data Input'!M61)="","",'PCA Repairs-CapItems Data Input'!M61)</f>
        <v/>
      </c>
      <c r="L71" s="122" t="str">
        <f>IF(('PCA Repairs-CapItems Data Input'!N61)="","",'PCA Repairs-CapItems Data Input'!N61)</f>
        <v/>
      </c>
      <c r="M71" s="122" t="str">
        <f>IF(('PCA Repairs-CapItems Data Input'!O61)="","",'PCA Repairs-CapItems Data Input'!O61)</f>
        <v/>
      </c>
      <c r="N71" s="122" t="str">
        <f>IF(('PCA Repairs-CapItems Data Input'!P61)="","",'PCA Repairs-CapItems Data Input'!P61)</f>
        <v/>
      </c>
      <c r="O71" s="122" t="str">
        <f>IF(('PCA Repairs-CapItems Data Input'!Q61)="","",'PCA Repairs-CapItems Data Input'!Q61)</f>
        <v/>
      </c>
      <c r="P71" s="122" t="str">
        <f>IF(('PCA Repairs-CapItems Data Input'!R61)="","",'PCA Repairs-CapItems Data Input'!R61)</f>
        <v/>
      </c>
      <c r="Q71" s="122" t="str">
        <f>IF(('PCA Repairs-CapItems Data Input'!S61)="","",'PCA Repairs-CapItems Data Input'!S61)</f>
        <v/>
      </c>
      <c r="R71" s="122" t="str">
        <f>IF(('PCA Repairs-CapItems Data Input'!T61)="","",'PCA Repairs-CapItems Data Input'!T61)</f>
        <v/>
      </c>
      <c r="S71" s="122" t="str">
        <f>IF(('PCA Repairs-CapItems Data Input'!U61)="","",'PCA Repairs-CapItems Data Input'!U61)</f>
        <v/>
      </c>
      <c r="T71" s="122" t="str">
        <f>IF(('PCA Repairs-CapItems Data Input'!V61)="","",'PCA Repairs-CapItems Data Input'!V61)</f>
        <v/>
      </c>
      <c r="U71" s="122" t="str">
        <f>IF(('PCA Repairs-CapItems Data Input'!W61)="","",'PCA Repairs-CapItems Data Input'!W61)</f>
        <v/>
      </c>
      <c r="V71" s="122" t="str">
        <f>IF(('PCA Repairs-CapItems Data Input'!X61)="","",'PCA Repairs-CapItems Data Input'!X61)</f>
        <v/>
      </c>
      <c r="W71" s="122" t="str">
        <f>IF(('PCA Repairs-CapItems Data Input'!Y61)="","",'PCA Repairs-CapItems Data Input'!Y61)</f>
        <v/>
      </c>
      <c r="X71" s="122" t="str">
        <f>IF(('PCA Repairs-CapItems Data Input'!Z61)="","",'PCA Repairs-CapItems Data Input'!Z61)</f>
        <v/>
      </c>
      <c r="Y71" s="122" t="str">
        <f>IF(('PCA Repairs-CapItems Data Input'!AA61)="","",'PCA Repairs-CapItems Data Input'!AA61)</f>
        <v/>
      </c>
      <c r="Z71" s="134" t="str">
        <f>IF(('PCA Repairs-CapItems Data Input'!AB61)="","",'PCA Repairs-CapItems Data Input'!AB61)</f>
        <v/>
      </c>
      <c r="AA71" s="141" t="str">
        <f>IF(('PCA Repairs-CapItems Data Input'!L61)="","",'PCA Repairs-CapItems Data Input'!L61)</f>
        <v/>
      </c>
    </row>
    <row r="72" spans="1:27" ht="14.7" thickBot="1" x14ac:dyDescent="0.6">
      <c r="A72" s="98">
        <f>'PCA Repairs-CapItems Data Input'!B62</f>
        <v>0</v>
      </c>
      <c r="B72" s="101">
        <f>'PCA Repairs-CapItems Data Input'!C62</f>
        <v>0</v>
      </c>
      <c r="C72" s="101" t="str">
        <f>IF(('PCA Repairs-CapItems Data Input'!D62)="","",'PCA Repairs-CapItems Data Input'!D62)</f>
        <v/>
      </c>
      <c r="D72" s="101" t="str">
        <f>IF(('PCA Repairs-CapItems Data Input'!E62)="","",'PCA Repairs-CapItems Data Input'!E62)</f>
        <v/>
      </c>
      <c r="E72" s="101" t="str">
        <f>IF(('PCA Repairs-CapItems Data Input'!F62)="","",'PCA Repairs-CapItems Data Input'!F62)</f>
        <v/>
      </c>
      <c r="F72" s="101" t="str">
        <f>IF(('PCA Repairs-CapItems Data Input'!G62)="","",'PCA Repairs-CapItems Data Input'!G62)</f>
        <v/>
      </c>
      <c r="G72" s="122" t="str">
        <f>IF(('PCA Repairs-CapItems Data Input'!H62)="","",'PCA Repairs-CapItems Data Input'!H62)</f>
        <v/>
      </c>
      <c r="H72" s="101" t="str">
        <f>IF(('PCA Repairs-CapItems Data Input'!I62)="","",'PCA Repairs-CapItems Data Input'!I62)</f>
        <v/>
      </c>
      <c r="I72" s="101" t="str">
        <f>IF(('PCA Repairs-CapItems Data Input'!J62)="","",'PCA Repairs-CapItems Data Input'!J62)</f>
        <v/>
      </c>
      <c r="J72" s="122" t="str">
        <f>IF(('PCA Repairs-CapItems Data Input'!K62)="","",'PCA Repairs-CapItems Data Input'!K62)</f>
        <v/>
      </c>
      <c r="K72" s="138" t="str">
        <f>IF(('PCA Repairs-CapItems Data Input'!M62)="","",'PCA Repairs-CapItems Data Input'!M62)</f>
        <v/>
      </c>
      <c r="L72" s="122" t="str">
        <f>IF(('PCA Repairs-CapItems Data Input'!N62)="","",'PCA Repairs-CapItems Data Input'!N62)</f>
        <v/>
      </c>
      <c r="M72" s="122" t="str">
        <f>IF(('PCA Repairs-CapItems Data Input'!O62)="","",'PCA Repairs-CapItems Data Input'!O62)</f>
        <v/>
      </c>
      <c r="N72" s="122" t="str">
        <f>IF(('PCA Repairs-CapItems Data Input'!P62)="","",'PCA Repairs-CapItems Data Input'!P62)</f>
        <v/>
      </c>
      <c r="O72" s="122" t="str">
        <f>IF(('PCA Repairs-CapItems Data Input'!Q62)="","",'PCA Repairs-CapItems Data Input'!Q62)</f>
        <v/>
      </c>
      <c r="P72" s="122" t="str">
        <f>IF(('PCA Repairs-CapItems Data Input'!R62)="","",'PCA Repairs-CapItems Data Input'!R62)</f>
        <v/>
      </c>
      <c r="Q72" s="122" t="str">
        <f>IF(('PCA Repairs-CapItems Data Input'!S62)="","",'PCA Repairs-CapItems Data Input'!S62)</f>
        <v/>
      </c>
      <c r="R72" s="122" t="str">
        <f>IF(('PCA Repairs-CapItems Data Input'!T62)="","",'PCA Repairs-CapItems Data Input'!T62)</f>
        <v/>
      </c>
      <c r="S72" s="122" t="str">
        <f>IF(('PCA Repairs-CapItems Data Input'!U62)="","",'PCA Repairs-CapItems Data Input'!U62)</f>
        <v/>
      </c>
      <c r="T72" s="122" t="str">
        <f>IF(('PCA Repairs-CapItems Data Input'!V62)="","",'PCA Repairs-CapItems Data Input'!V62)</f>
        <v/>
      </c>
      <c r="U72" s="122" t="str">
        <f>IF(('PCA Repairs-CapItems Data Input'!W62)="","",'PCA Repairs-CapItems Data Input'!W62)</f>
        <v/>
      </c>
      <c r="V72" s="122" t="str">
        <f>IF(('PCA Repairs-CapItems Data Input'!X62)="","",'PCA Repairs-CapItems Data Input'!X62)</f>
        <v/>
      </c>
      <c r="W72" s="122" t="str">
        <f>IF(('PCA Repairs-CapItems Data Input'!Y62)="","",'PCA Repairs-CapItems Data Input'!Y62)</f>
        <v/>
      </c>
      <c r="X72" s="122" t="str">
        <f>IF(('PCA Repairs-CapItems Data Input'!Z62)="","",'PCA Repairs-CapItems Data Input'!Z62)</f>
        <v/>
      </c>
      <c r="Y72" s="122" t="str">
        <f>IF(('PCA Repairs-CapItems Data Input'!AA62)="","",'PCA Repairs-CapItems Data Input'!AA62)</f>
        <v/>
      </c>
      <c r="Z72" s="134" t="str">
        <f>IF(('PCA Repairs-CapItems Data Input'!AB62)="","",'PCA Repairs-CapItems Data Input'!AB62)</f>
        <v/>
      </c>
      <c r="AA72" s="141" t="str">
        <f>IF(('PCA Repairs-CapItems Data Input'!L62)="","",'PCA Repairs-CapItems Data Input'!L62)</f>
        <v/>
      </c>
    </row>
    <row r="73" spans="1:27" ht="14.7" thickBot="1" x14ac:dyDescent="0.6">
      <c r="A73" s="98">
        <f>'PCA Repairs-CapItems Data Input'!B63</f>
        <v>0</v>
      </c>
      <c r="B73" s="101">
        <f>'PCA Repairs-CapItems Data Input'!C63</f>
        <v>0</v>
      </c>
      <c r="C73" s="101" t="str">
        <f>IF(('PCA Repairs-CapItems Data Input'!D63)="","",'PCA Repairs-CapItems Data Input'!D63)</f>
        <v/>
      </c>
      <c r="D73" s="101" t="str">
        <f>IF(('PCA Repairs-CapItems Data Input'!E63)="","",'PCA Repairs-CapItems Data Input'!E63)</f>
        <v/>
      </c>
      <c r="E73" s="101" t="str">
        <f>IF(('PCA Repairs-CapItems Data Input'!F63)="","",'PCA Repairs-CapItems Data Input'!F63)</f>
        <v/>
      </c>
      <c r="F73" s="101" t="str">
        <f>IF(('PCA Repairs-CapItems Data Input'!G63)="","",'PCA Repairs-CapItems Data Input'!G63)</f>
        <v/>
      </c>
      <c r="G73" s="122" t="str">
        <f>IF(('PCA Repairs-CapItems Data Input'!H63)="","",'PCA Repairs-CapItems Data Input'!H63)</f>
        <v/>
      </c>
      <c r="H73" s="101" t="str">
        <f>IF(('PCA Repairs-CapItems Data Input'!I63)="","",'PCA Repairs-CapItems Data Input'!I63)</f>
        <v/>
      </c>
      <c r="I73" s="101" t="str">
        <f>IF(('PCA Repairs-CapItems Data Input'!J63)="","",'PCA Repairs-CapItems Data Input'!J63)</f>
        <v/>
      </c>
      <c r="J73" s="122" t="str">
        <f>IF(('PCA Repairs-CapItems Data Input'!K63)="","",'PCA Repairs-CapItems Data Input'!K63)</f>
        <v/>
      </c>
      <c r="K73" s="138" t="str">
        <f>IF(('PCA Repairs-CapItems Data Input'!M63)="","",'PCA Repairs-CapItems Data Input'!M63)</f>
        <v/>
      </c>
      <c r="L73" s="122" t="str">
        <f>IF(('PCA Repairs-CapItems Data Input'!N63)="","",'PCA Repairs-CapItems Data Input'!N63)</f>
        <v/>
      </c>
      <c r="M73" s="122" t="str">
        <f>IF(('PCA Repairs-CapItems Data Input'!O63)="","",'PCA Repairs-CapItems Data Input'!O63)</f>
        <v/>
      </c>
      <c r="N73" s="122" t="str">
        <f>IF(('PCA Repairs-CapItems Data Input'!P63)="","",'PCA Repairs-CapItems Data Input'!P63)</f>
        <v/>
      </c>
      <c r="O73" s="122" t="str">
        <f>IF(('PCA Repairs-CapItems Data Input'!Q63)="","",'PCA Repairs-CapItems Data Input'!Q63)</f>
        <v/>
      </c>
      <c r="P73" s="122" t="str">
        <f>IF(('PCA Repairs-CapItems Data Input'!R63)="","",'PCA Repairs-CapItems Data Input'!R63)</f>
        <v/>
      </c>
      <c r="Q73" s="122" t="str">
        <f>IF(('PCA Repairs-CapItems Data Input'!S63)="","",'PCA Repairs-CapItems Data Input'!S63)</f>
        <v/>
      </c>
      <c r="R73" s="122" t="str">
        <f>IF(('PCA Repairs-CapItems Data Input'!T63)="","",'PCA Repairs-CapItems Data Input'!T63)</f>
        <v/>
      </c>
      <c r="S73" s="122" t="str">
        <f>IF(('PCA Repairs-CapItems Data Input'!U63)="","",'PCA Repairs-CapItems Data Input'!U63)</f>
        <v/>
      </c>
      <c r="T73" s="122" t="str">
        <f>IF(('PCA Repairs-CapItems Data Input'!V63)="","",'PCA Repairs-CapItems Data Input'!V63)</f>
        <v/>
      </c>
      <c r="U73" s="122" t="str">
        <f>IF(('PCA Repairs-CapItems Data Input'!W63)="","",'PCA Repairs-CapItems Data Input'!W63)</f>
        <v/>
      </c>
      <c r="V73" s="122" t="str">
        <f>IF(('PCA Repairs-CapItems Data Input'!X63)="","",'PCA Repairs-CapItems Data Input'!X63)</f>
        <v/>
      </c>
      <c r="W73" s="122" t="str">
        <f>IF(('PCA Repairs-CapItems Data Input'!Y63)="","",'PCA Repairs-CapItems Data Input'!Y63)</f>
        <v/>
      </c>
      <c r="X73" s="122" t="str">
        <f>IF(('PCA Repairs-CapItems Data Input'!Z63)="","",'PCA Repairs-CapItems Data Input'!Z63)</f>
        <v/>
      </c>
      <c r="Y73" s="122" t="str">
        <f>IF(('PCA Repairs-CapItems Data Input'!AA63)="","",'PCA Repairs-CapItems Data Input'!AA63)</f>
        <v/>
      </c>
      <c r="Z73" s="134" t="str">
        <f>IF(('PCA Repairs-CapItems Data Input'!AB63)="","",'PCA Repairs-CapItems Data Input'!AB63)</f>
        <v/>
      </c>
      <c r="AA73" s="141" t="str">
        <f>IF(('PCA Repairs-CapItems Data Input'!L63)="","",'PCA Repairs-CapItems Data Input'!L63)</f>
        <v/>
      </c>
    </row>
    <row r="74" spans="1:27" ht="14.7" thickBot="1" x14ac:dyDescent="0.6">
      <c r="A74" s="98">
        <f>'PCA Repairs-CapItems Data Input'!B64</f>
        <v>0</v>
      </c>
      <c r="B74" s="101">
        <f>'PCA Repairs-CapItems Data Input'!C64</f>
        <v>0</v>
      </c>
      <c r="C74" s="101" t="str">
        <f>IF(('PCA Repairs-CapItems Data Input'!D64)="","",'PCA Repairs-CapItems Data Input'!D64)</f>
        <v/>
      </c>
      <c r="D74" s="101" t="str">
        <f>IF(('PCA Repairs-CapItems Data Input'!E64)="","",'PCA Repairs-CapItems Data Input'!E64)</f>
        <v/>
      </c>
      <c r="E74" s="101" t="str">
        <f>IF(('PCA Repairs-CapItems Data Input'!F64)="","",'PCA Repairs-CapItems Data Input'!F64)</f>
        <v/>
      </c>
      <c r="F74" s="101" t="str">
        <f>IF(('PCA Repairs-CapItems Data Input'!G64)="","",'PCA Repairs-CapItems Data Input'!G64)</f>
        <v/>
      </c>
      <c r="G74" s="122" t="str">
        <f>IF(('PCA Repairs-CapItems Data Input'!H64)="","",'PCA Repairs-CapItems Data Input'!H64)</f>
        <v/>
      </c>
      <c r="H74" s="101" t="str">
        <f>IF(('PCA Repairs-CapItems Data Input'!I64)="","",'PCA Repairs-CapItems Data Input'!I64)</f>
        <v/>
      </c>
      <c r="I74" s="101" t="str">
        <f>IF(('PCA Repairs-CapItems Data Input'!J64)="","",'PCA Repairs-CapItems Data Input'!J64)</f>
        <v/>
      </c>
      <c r="J74" s="122" t="str">
        <f>IF(('PCA Repairs-CapItems Data Input'!K64)="","",'PCA Repairs-CapItems Data Input'!K64)</f>
        <v/>
      </c>
      <c r="K74" s="138" t="str">
        <f>IF(('PCA Repairs-CapItems Data Input'!M64)="","",'PCA Repairs-CapItems Data Input'!M64)</f>
        <v/>
      </c>
      <c r="L74" s="122" t="str">
        <f>IF(('PCA Repairs-CapItems Data Input'!N64)="","",'PCA Repairs-CapItems Data Input'!N64)</f>
        <v/>
      </c>
      <c r="M74" s="122" t="str">
        <f>IF(('PCA Repairs-CapItems Data Input'!O64)="","",'PCA Repairs-CapItems Data Input'!O64)</f>
        <v/>
      </c>
      <c r="N74" s="122" t="str">
        <f>IF(('PCA Repairs-CapItems Data Input'!P64)="","",'PCA Repairs-CapItems Data Input'!P64)</f>
        <v/>
      </c>
      <c r="O74" s="122" t="str">
        <f>IF(('PCA Repairs-CapItems Data Input'!Q64)="","",'PCA Repairs-CapItems Data Input'!Q64)</f>
        <v/>
      </c>
      <c r="P74" s="122" t="str">
        <f>IF(('PCA Repairs-CapItems Data Input'!R64)="","",'PCA Repairs-CapItems Data Input'!R64)</f>
        <v/>
      </c>
      <c r="Q74" s="122" t="str">
        <f>IF(('PCA Repairs-CapItems Data Input'!S64)="","",'PCA Repairs-CapItems Data Input'!S64)</f>
        <v/>
      </c>
      <c r="R74" s="122" t="str">
        <f>IF(('PCA Repairs-CapItems Data Input'!T64)="","",'PCA Repairs-CapItems Data Input'!T64)</f>
        <v/>
      </c>
      <c r="S74" s="122" t="str">
        <f>IF(('PCA Repairs-CapItems Data Input'!U64)="","",'PCA Repairs-CapItems Data Input'!U64)</f>
        <v/>
      </c>
      <c r="T74" s="122" t="str">
        <f>IF(('PCA Repairs-CapItems Data Input'!V64)="","",'PCA Repairs-CapItems Data Input'!V64)</f>
        <v/>
      </c>
      <c r="U74" s="122" t="str">
        <f>IF(('PCA Repairs-CapItems Data Input'!W64)="","",'PCA Repairs-CapItems Data Input'!W64)</f>
        <v/>
      </c>
      <c r="V74" s="122" t="str">
        <f>IF(('PCA Repairs-CapItems Data Input'!X64)="","",'PCA Repairs-CapItems Data Input'!X64)</f>
        <v/>
      </c>
      <c r="W74" s="122" t="str">
        <f>IF(('PCA Repairs-CapItems Data Input'!Y64)="","",'PCA Repairs-CapItems Data Input'!Y64)</f>
        <v/>
      </c>
      <c r="X74" s="122" t="str">
        <f>IF(('PCA Repairs-CapItems Data Input'!Z64)="","",'PCA Repairs-CapItems Data Input'!Z64)</f>
        <v/>
      </c>
      <c r="Y74" s="122" t="str">
        <f>IF(('PCA Repairs-CapItems Data Input'!AA64)="","",'PCA Repairs-CapItems Data Input'!AA64)</f>
        <v/>
      </c>
      <c r="Z74" s="134" t="str">
        <f>IF(('PCA Repairs-CapItems Data Input'!AB64)="","",'PCA Repairs-CapItems Data Input'!AB64)</f>
        <v/>
      </c>
      <c r="AA74" s="141" t="str">
        <f>IF(('PCA Repairs-CapItems Data Input'!L64)="","",'PCA Repairs-CapItems Data Input'!L64)</f>
        <v/>
      </c>
    </row>
    <row r="75" spans="1:27" ht="14.7" thickBot="1" x14ac:dyDescent="0.6">
      <c r="A75" s="98">
        <f>'PCA Repairs-CapItems Data Input'!B65</f>
        <v>0</v>
      </c>
      <c r="B75" s="101">
        <f>'PCA Repairs-CapItems Data Input'!C65</f>
        <v>0</v>
      </c>
      <c r="C75" s="101" t="str">
        <f>IF(('PCA Repairs-CapItems Data Input'!D65)="","",'PCA Repairs-CapItems Data Input'!D65)</f>
        <v/>
      </c>
      <c r="D75" s="101" t="str">
        <f>IF(('PCA Repairs-CapItems Data Input'!E65)="","",'PCA Repairs-CapItems Data Input'!E65)</f>
        <v/>
      </c>
      <c r="E75" s="101" t="str">
        <f>IF(('PCA Repairs-CapItems Data Input'!F65)="","",'PCA Repairs-CapItems Data Input'!F65)</f>
        <v/>
      </c>
      <c r="F75" s="101" t="str">
        <f>IF(('PCA Repairs-CapItems Data Input'!G65)="","",'PCA Repairs-CapItems Data Input'!G65)</f>
        <v/>
      </c>
      <c r="G75" s="122" t="str">
        <f>IF(('PCA Repairs-CapItems Data Input'!H65)="","",'PCA Repairs-CapItems Data Input'!H65)</f>
        <v/>
      </c>
      <c r="H75" s="101" t="str">
        <f>IF(('PCA Repairs-CapItems Data Input'!I65)="","",'PCA Repairs-CapItems Data Input'!I65)</f>
        <v/>
      </c>
      <c r="I75" s="101" t="str">
        <f>IF(('PCA Repairs-CapItems Data Input'!J65)="","",'PCA Repairs-CapItems Data Input'!J65)</f>
        <v/>
      </c>
      <c r="J75" s="122" t="str">
        <f>IF(('PCA Repairs-CapItems Data Input'!K65)="","",'PCA Repairs-CapItems Data Input'!K65)</f>
        <v/>
      </c>
      <c r="K75" s="138" t="str">
        <f>IF(('PCA Repairs-CapItems Data Input'!M65)="","",'PCA Repairs-CapItems Data Input'!M65)</f>
        <v/>
      </c>
      <c r="L75" s="122" t="str">
        <f>IF(('PCA Repairs-CapItems Data Input'!N65)="","",'PCA Repairs-CapItems Data Input'!N65)</f>
        <v/>
      </c>
      <c r="M75" s="122" t="str">
        <f>IF(('PCA Repairs-CapItems Data Input'!O65)="","",'PCA Repairs-CapItems Data Input'!O65)</f>
        <v/>
      </c>
      <c r="N75" s="122" t="str">
        <f>IF(('PCA Repairs-CapItems Data Input'!P65)="","",'PCA Repairs-CapItems Data Input'!P65)</f>
        <v/>
      </c>
      <c r="O75" s="122" t="str">
        <f>IF(('PCA Repairs-CapItems Data Input'!Q65)="","",'PCA Repairs-CapItems Data Input'!Q65)</f>
        <v/>
      </c>
      <c r="P75" s="122" t="str">
        <f>IF(('PCA Repairs-CapItems Data Input'!R65)="","",'PCA Repairs-CapItems Data Input'!R65)</f>
        <v/>
      </c>
      <c r="Q75" s="122" t="str">
        <f>IF(('PCA Repairs-CapItems Data Input'!S65)="","",'PCA Repairs-CapItems Data Input'!S65)</f>
        <v/>
      </c>
      <c r="R75" s="122" t="str">
        <f>IF(('PCA Repairs-CapItems Data Input'!T65)="","",'PCA Repairs-CapItems Data Input'!T65)</f>
        <v/>
      </c>
      <c r="S75" s="122" t="str">
        <f>IF(('PCA Repairs-CapItems Data Input'!U65)="","",'PCA Repairs-CapItems Data Input'!U65)</f>
        <v/>
      </c>
      <c r="T75" s="122" t="str">
        <f>IF(('PCA Repairs-CapItems Data Input'!V65)="","",'PCA Repairs-CapItems Data Input'!V65)</f>
        <v/>
      </c>
      <c r="U75" s="122" t="str">
        <f>IF(('PCA Repairs-CapItems Data Input'!W65)="","",'PCA Repairs-CapItems Data Input'!W65)</f>
        <v/>
      </c>
      <c r="V75" s="122" t="str">
        <f>IF(('PCA Repairs-CapItems Data Input'!X65)="","",'PCA Repairs-CapItems Data Input'!X65)</f>
        <v/>
      </c>
      <c r="W75" s="122" t="str">
        <f>IF(('PCA Repairs-CapItems Data Input'!Y65)="","",'PCA Repairs-CapItems Data Input'!Y65)</f>
        <v/>
      </c>
      <c r="X75" s="122" t="str">
        <f>IF(('PCA Repairs-CapItems Data Input'!Z65)="","",'PCA Repairs-CapItems Data Input'!Z65)</f>
        <v/>
      </c>
      <c r="Y75" s="122" t="str">
        <f>IF(('PCA Repairs-CapItems Data Input'!AA65)="","",'PCA Repairs-CapItems Data Input'!AA65)</f>
        <v/>
      </c>
      <c r="Z75" s="134" t="str">
        <f>IF(('PCA Repairs-CapItems Data Input'!AB65)="","",'PCA Repairs-CapItems Data Input'!AB65)</f>
        <v/>
      </c>
      <c r="AA75" s="141" t="str">
        <f>IF(('PCA Repairs-CapItems Data Input'!L65)="","",'PCA Repairs-CapItems Data Input'!L65)</f>
        <v/>
      </c>
    </row>
    <row r="76" spans="1:27" ht="14.7" thickBot="1" x14ac:dyDescent="0.6">
      <c r="A76" s="98">
        <f>'PCA Repairs-CapItems Data Input'!B66</f>
        <v>0</v>
      </c>
      <c r="B76" s="101">
        <f>'PCA Repairs-CapItems Data Input'!C66</f>
        <v>0</v>
      </c>
      <c r="C76" s="101" t="str">
        <f>IF(('PCA Repairs-CapItems Data Input'!D66)="","",'PCA Repairs-CapItems Data Input'!D66)</f>
        <v/>
      </c>
      <c r="D76" s="101" t="str">
        <f>IF(('PCA Repairs-CapItems Data Input'!E66)="","",'PCA Repairs-CapItems Data Input'!E66)</f>
        <v/>
      </c>
      <c r="E76" s="101" t="str">
        <f>IF(('PCA Repairs-CapItems Data Input'!F66)="","",'PCA Repairs-CapItems Data Input'!F66)</f>
        <v/>
      </c>
      <c r="F76" s="101" t="str">
        <f>IF(('PCA Repairs-CapItems Data Input'!G66)="","",'PCA Repairs-CapItems Data Input'!G66)</f>
        <v/>
      </c>
      <c r="G76" s="122" t="str">
        <f>IF(('PCA Repairs-CapItems Data Input'!H66)="","",'PCA Repairs-CapItems Data Input'!H66)</f>
        <v/>
      </c>
      <c r="H76" s="101" t="str">
        <f>IF(('PCA Repairs-CapItems Data Input'!I66)="","",'PCA Repairs-CapItems Data Input'!I66)</f>
        <v/>
      </c>
      <c r="I76" s="101" t="str">
        <f>IF(('PCA Repairs-CapItems Data Input'!J66)="","",'PCA Repairs-CapItems Data Input'!J66)</f>
        <v/>
      </c>
      <c r="J76" s="122" t="str">
        <f>IF(('PCA Repairs-CapItems Data Input'!K66)="","",'PCA Repairs-CapItems Data Input'!K66)</f>
        <v/>
      </c>
      <c r="K76" s="138" t="str">
        <f>IF(('PCA Repairs-CapItems Data Input'!M66)="","",'PCA Repairs-CapItems Data Input'!M66)</f>
        <v/>
      </c>
      <c r="L76" s="122" t="str">
        <f>IF(('PCA Repairs-CapItems Data Input'!N66)="","",'PCA Repairs-CapItems Data Input'!N66)</f>
        <v/>
      </c>
      <c r="M76" s="122" t="str">
        <f>IF(('PCA Repairs-CapItems Data Input'!O66)="","",'PCA Repairs-CapItems Data Input'!O66)</f>
        <v/>
      </c>
      <c r="N76" s="122" t="str">
        <f>IF(('PCA Repairs-CapItems Data Input'!P66)="","",'PCA Repairs-CapItems Data Input'!P66)</f>
        <v/>
      </c>
      <c r="O76" s="122" t="str">
        <f>IF(('PCA Repairs-CapItems Data Input'!Q66)="","",'PCA Repairs-CapItems Data Input'!Q66)</f>
        <v/>
      </c>
      <c r="P76" s="122" t="str">
        <f>IF(('PCA Repairs-CapItems Data Input'!R66)="","",'PCA Repairs-CapItems Data Input'!R66)</f>
        <v/>
      </c>
      <c r="Q76" s="122" t="str">
        <f>IF(('PCA Repairs-CapItems Data Input'!S66)="","",'PCA Repairs-CapItems Data Input'!S66)</f>
        <v/>
      </c>
      <c r="R76" s="122" t="str">
        <f>IF(('PCA Repairs-CapItems Data Input'!T66)="","",'PCA Repairs-CapItems Data Input'!T66)</f>
        <v/>
      </c>
      <c r="S76" s="122" t="str">
        <f>IF(('PCA Repairs-CapItems Data Input'!U66)="","",'PCA Repairs-CapItems Data Input'!U66)</f>
        <v/>
      </c>
      <c r="T76" s="122" t="str">
        <f>IF(('PCA Repairs-CapItems Data Input'!V66)="","",'PCA Repairs-CapItems Data Input'!V66)</f>
        <v/>
      </c>
      <c r="U76" s="122" t="str">
        <f>IF(('PCA Repairs-CapItems Data Input'!W66)="","",'PCA Repairs-CapItems Data Input'!W66)</f>
        <v/>
      </c>
      <c r="V76" s="122" t="str">
        <f>IF(('PCA Repairs-CapItems Data Input'!X66)="","",'PCA Repairs-CapItems Data Input'!X66)</f>
        <v/>
      </c>
      <c r="W76" s="122" t="str">
        <f>IF(('PCA Repairs-CapItems Data Input'!Y66)="","",'PCA Repairs-CapItems Data Input'!Y66)</f>
        <v/>
      </c>
      <c r="X76" s="122" t="str">
        <f>IF(('PCA Repairs-CapItems Data Input'!Z66)="","",'PCA Repairs-CapItems Data Input'!Z66)</f>
        <v/>
      </c>
      <c r="Y76" s="122" t="str">
        <f>IF(('PCA Repairs-CapItems Data Input'!AA66)="","",'PCA Repairs-CapItems Data Input'!AA66)</f>
        <v/>
      </c>
      <c r="Z76" s="134" t="str">
        <f>IF(('PCA Repairs-CapItems Data Input'!AB66)="","",'PCA Repairs-CapItems Data Input'!AB66)</f>
        <v/>
      </c>
      <c r="AA76" s="141" t="str">
        <f>IF(('PCA Repairs-CapItems Data Input'!L66)="","",'PCA Repairs-CapItems Data Input'!L66)</f>
        <v/>
      </c>
    </row>
    <row r="77" spans="1:27" ht="14.7" thickBot="1" x14ac:dyDescent="0.6">
      <c r="A77" s="98">
        <f>'PCA Repairs-CapItems Data Input'!B67</f>
        <v>0</v>
      </c>
      <c r="B77" s="101">
        <f>'PCA Repairs-CapItems Data Input'!C67</f>
        <v>0</v>
      </c>
      <c r="C77" s="101" t="str">
        <f>IF(('PCA Repairs-CapItems Data Input'!D67)="","",'PCA Repairs-CapItems Data Input'!D67)</f>
        <v/>
      </c>
      <c r="D77" s="101" t="str">
        <f>IF(('PCA Repairs-CapItems Data Input'!E67)="","",'PCA Repairs-CapItems Data Input'!E67)</f>
        <v/>
      </c>
      <c r="E77" s="101" t="str">
        <f>IF(('PCA Repairs-CapItems Data Input'!F67)="","",'PCA Repairs-CapItems Data Input'!F67)</f>
        <v/>
      </c>
      <c r="F77" s="101" t="str">
        <f>IF(('PCA Repairs-CapItems Data Input'!G67)="","",'PCA Repairs-CapItems Data Input'!G67)</f>
        <v/>
      </c>
      <c r="G77" s="122" t="str">
        <f>IF(('PCA Repairs-CapItems Data Input'!H67)="","",'PCA Repairs-CapItems Data Input'!H67)</f>
        <v/>
      </c>
      <c r="H77" s="101" t="str">
        <f>IF(('PCA Repairs-CapItems Data Input'!I67)="","",'PCA Repairs-CapItems Data Input'!I67)</f>
        <v/>
      </c>
      <c r="I77" s="101" t="str">
        <f>IF(('PCA Repairs-CapItems Data Input'!J67)="","",'PCA Repairs-CapItems Data Input'!J67)</f>
        <v/>
      </c>
      <c r="J77" s="122" t="str">
        <f>IF(('PCA Repairs-CapItems Data Input'!K67)="","",'PCA Repairs-CapItems Data Input'!K67)</f>
        <v/>
      </c>
      <c r="K77" s="138" t="str">
        <f>IF(('PCA Repairs-CapItems Data Input'!M67)="","",'PCA Repairs-CapItems Data Input'!M67)</f>
        <v/>
      </c>
      <c r="L77" s="122" t="str">
        <f>IF(('PCA Repairs-CapItems Data Input'!N67)="","",'PCA Repairs-CapItems Data Input'!N67)</f>
        <v/>
      </c>
      <c r="M77" s="122" t="str">
        <f>IF(('PCA Repairs-CapItems Data Input'!O67)="","",'PCA Repairs-CapItems Data Input'!O67)</f>
        <v/>
      </c>
      <c r="N77" s="122" t="str">
        <f>IF(('PCA Repairs-CapItems Data Input'!P67)="","",'PCA Repairs-CapItems Data Input'!P67)</f>
        <v/>
      </c>
      <c r="O77" s="122" t="str">
        <f>IF(('PCA Repairs-CapItems Data Input'!Q67)="","",'PCA Repairs-CapItems Data Input'!Q67)</f>
        <v/>
      </c>
      <c r="P77" s="122" t="str">
        <f>IF(('PCA Repairs-CapItems Data Input'!R67)="","",'PCA Repairs-CapItems Data Input'!R67)</f>
        <v/>
      </c>
      <c r="Q77" s="122" t="str">
        <f>IF(('PCA Repairs-CapItems Data Input'!S67)="","",'PCA Repairs-CapItems Data Input'!S67)</f>
        <v/>
      </c>
      <c r="R77" s="122" t="str">
        <f>IF(('PCA Repairs-CapItems Data Input'!T67)="","",'PCA Repairs-CapItems Data Input'!T67)</f>
        <v/>
      </c>
      <c r="S77" s="122" t="str">
        <f>IF(('PCA Repairs-CapItems Data Input'!U67)="","",'PCA Repairs-CapItems Data Input'!U67)</f>
        <v/>
      </c>
      <c r="T77" s="122" t="str">
        <f>IF(('PCA Repairs-CapItems Data Input'!V67)="","",'PCA Repairs-CapItems Data Input'!V67)</f>
        <v/>
      </c>
      <c r="U77" s="122" t="str">
        <f>IF(('PCA Repairs-CapItems Data Input'!W67)="","",'PCA Repairs-CapItems Data Input'!W67)</f>
        <v/>
      </c>
      <c r="V77" s="122" t="str">
        <f>IF(('PCA Repairs-CapItems Data Input'!X67)="","",'PCA Repairs-CapItems Data Input'!X67)</f>
        <v/>
      </c>
      <c r="W77" s="122" t="str">
        <f>IF(('PCA Repairs-CapItems Data Input'!Y67)="","",'PCA Repairs-CapItems Data Input'!Y67)</f>
        <v/>
      </c>
      <c r="X77" s="122" t="str">
        <f>IF(('PCA Repairs-CapItems Data Input'!Z67)="","",'PCA Repairs-CapItems Data Input'!Z67)</f>
        <v/>
      </c>
      <c r="Y77" s="122" t="str">
        <f>IF(('PCA Repairs-CapItems Data Input'!AA67)="","",'PCA Repairs-CapItems Data Input'!AA67)</f>
        <v/>
      </c>
      <c r="Z77" s="134" t="str">
        <f>IF(('PCA Repairs-CapItems Data Input'!AB67)="","",'PCA Repairs-CapItems Data Input'!AB67)</f>
        <v/>
      </c>
      <c r="AA77" s="141" t="str">
        <f>IF(('PCA Repairs-CapItems Data Input'!L67)="","",'PCA Repairs-CapItems Data Input'!L67)</f>
        <v/>
      </c>
    </row>
    <row r="78" spans="1:27" ht="14.7" thickBot="1" x14ac:dyDescent="0.6">
      <c r="A78" s="98">
        <f>'PCA Repairs-CapItems Data Input'!B68</f>
        <v>0</v>
      </c>
      <c r="B78" s="101">
        <f>'PCA Repairs-CapItems Data Input'!C68</f>
        <v>0</v>
      </c>
      <c r="C78" s="101" t="str">
        <f>IF(('PCA Repairs-CapItems Data Input'!D68)="","",'PCA Repairs-CapItems Data Input'!D68)</f>
        <v/>
      </c>
      <c r="D78" s="101" t="str">
        <f>IF(('PCA Repairs-CapItems Data Input'!E68)="","",'PCA Repairs-CapItems Data Input'!E68)</f>
        <v/>
      </c>
      <c r="E78" s="101" t="str">
        <f>IF(('PCA Repairs-CapItems Data Input'!F68)="","",'PCA Repairs-CapItems Data Input'!F68)</f>
        <v/>
      </c>
      <c r="F78" s="101" t="str">
        <f>IF(('PCA Repairs-CapItems Data Input'!G68)="","",'PCA Repairs-CapItems Data Input'!G68)</f>
        <v/>
      </c>
      <c r="G78" s="122" t="str">
        <f>IF(('PCA Repairs-CapItems Data Input'!H68)="","",'PCA Repairs-CapItems Data Input'!H68)</f>
        <v/>
      </c>
      <c r="H78" s="101" t="str">
        <f>IF(('PCA Repairs-CapItems Data Input'!I68)="","",'PCA Repairs-CapItems Data Input'!I68)</f>
        <v/>
      </c>
      <c r="I78" s="101" t="str">
        <f>IF(('PCA Repairs-CapItems Data Input'!J68)="","",'PCA Repairs-CapItems Data Input'!J68)</f>
        <v/>
      </c>
      <c r="J78" s="122" t="str">
        <f>IF(('PCA Repairs-CapItems Data Input'!K68)="","",'PCA Repairs-CapItems Data Input'!K68)</f>
        <v/>
      </c>
      <c r="K78" s="138" t="str">
        <f>IF(('PCA Repairs-CapItems Data Input'!M68)="","",'PCA Repairs-CapItems Data Input'!M68)</f>
        <v/>
      </c>
      <c r="L78" s="122" t="str">
        <f>IF(('PCA Repairs-CapItems Data Input'!N68)="","",'PCA Repairs-CapItems Data Input'!N68)</f>
        <v/>
      </c>
      <c r="M78" s="122" t="str">
        <f>IF(('PCA Repairs-CapItems Data Input'!O68)="","",'PCA Repairs-CapItems Data Input'!O68)</f>
        <v/>
      </c>
      <c r="N78" s="122" t="str">
        <f>IF(('PCA Repairs-CapItems Data Input'!P68)="","",'PCA Repairs-CapItems Data Input'!P68)</f>
        <v/>
      </c>
      <c r="O78" s="122" t="str">
        <f>IF(('PCA Repairs-CapItems Data Input'!Q68)="","",'PCA Repairs-CapItems Data Input'!Q68)</f>
        <v/>
      </c>
      <c r="P78" s="122" t="str">
        <f>IF(('PCA Repairs-CapItems Data Input'!R68)="","",'PCA Repairs-CapItems Data Input'!R68)</f>
        <v/>
      </c>
      <c r="Q78" s="122" t="str">
        <f>IF(('PCA Repairs-CapItems Data Input'!S68)="","",'PCA Repairs-CapItems Data Input'!S68)</f>
        <v/>
      </c>
      <c r="R78" s="122" t="str">
        <f>IF(('PCA Repairs-CapItems Data Input'!T68)="","",'PCA Repairs-CapItems Data Input'!T68)</f>
        <v/>
      </c>
      <c r="S78" s="122" t="str">
        <f>IF(('PCA Repairs-CapItems Data Input'!U68)="","",'PCA Repairs-CapItems Data Input'!U68)</f>
        <v/>
      </c>
      <c r="T78" s="122" t="str">
        <f>IF(('PCA Repairs-CapItems Data Input'!V68)="","",'PCA Repairs-CapItems Data Input'!V68)</f>
        <v/>
      </c>
      <c r="U78" s="122" t="str">
        <f>IF(('PCA Repairs-CapItems Data Input'!W68)="","",'PCA Repairs-CapItems Data Input'!W68)</f>
        <v/>
      </c>
      <c r="V78" s="122" t="str">
        <f>IF(('PCA Repairs-CapItems Data Input'!X68)="","",'PCA Repairs-CapItems Data Input'!X68)</f>
        <v/>
      </c>
      <c r="W78" s="122" t="str">
        <f>IF(('PCA Repairs-CapItems Data Input'!Y68)="","",'PCA Repairs-CapItems Data Input'!Y68)</f>
        <v/>
      </c>
      <c r="X78" s="122" t="str">
        <f>IF(('PCA Repairs-CapItems Data Input'!Z68)="","",'PCA Repairs-CapItems Data Input'!Z68)</f>
        <v/>
      </c>
      <c r="Y78" s="122" t="str">
        <f>IF(('PCA Repairs-CapItems Data Input'!AA68)="","",'PCA Repairs-CapItems Data Input'!AA68)</f>
        <v/>
      </c>
      <c r="Z78" s="134" t="str">
        <f>IF(('PCA Repairs-CapItems Data Input'!AB68)="","",'PCA Repairs-CapItems Data Input'!AB68)</f>
        <v/>
      </c>
      <c r="AA78" s="141" t="str">
        <f>IF(('PCA Repairs-CapItems Data Input'!L68)="","",'PCA Repairs-CapItems Data Input'!L68)</f>
        <v/>
      </c>
    </row>
    <row r="79" spans="1:27" ht="14.7" thickBot="1" x14ac:dyDescent="0.6">
      <c r="A79" s="98">
        <f>'PCA Repairs-CapItems Data Input'!B69</f>
        <v>0</v>
      </c>
      <c r="B79" s="101">
        <f>'PCA Repairs-CapItems Data Input'!C69</f>
        <v>0</v>
      </c>
      <c r="C79" s="101" t="str">
        <f>IF(('PCA Repairs-CapItems Data Input'!D69)="","",'PCA Repairs-CapItems Data Input'!D69)</f>
        <v/>
      </c>
      <c r="D79" s="101" t="str">
        <f>IF(('PCA Repairs-CapItems Data Input'!E69)="","",'PCA Repairs-CapItems Data Input'!E69)</f>
        <v/>
      </c>
      <c r="E79" s="101" t="str">
        <f>IF(('PCA Repairs-CapItems Data Input'!F69)="","",'PCA Repairs-CapItems Data Input'!F69)</f>
        <v/>
      </c>
      <c r="F79" s="101" t="str">
        <f>IF(('PCA Repairs-CapItems Data Input'!G69)="","",'PCA Repairs-CapItems Data Input'!G69)</f>
        <v/>
      </c>
      <c r="G79" s="122" t="str">
        <f>IF(('PCA Repairs-CapItems Data Input'!H69)="","",'PCA Repairs-CapItems Data Input'!H69)</f>
        <v/>
      </c>
      <c r="H79" s="101" t="str">
        <f>IF(('PCA Repairs-CapItems Data Input'!I69)="","",'PCA Repairs-CapItems Data Input'!I69)</f>
        <v/>
      </c>
      <c r="I79" s="101" t="str">
        <f>IF(('PCA Repairs-CapItems Data Input'!J69)="","",'PCA Repairs-CapItems Data Input'!J69)</f>
        <v/>
      </c>
      <c r="J79" s="122" t="str">
        <f>IF(('PCA Repairs-CapItems Data Input'!K69)="","",'PCA Repairs-CapItems Data Input'!K69)</f>
        <v/>
      </c>
      <c r="K79" s="138" t="str">
        <f>IF(('PCA Repairs-CapItems Data Input'!M69)="","",'PCA Repairs-CapItems Data Input'!M69)</f>
        <v/>
      </c>
      <c r="L79" s="122" t="str">
        <f>IF(('PCA Repairs-CapItems Data Input'!N69)="","",'PCA Repairs-CapItems Data Input'!N69)</f>
        <v/>
      </c>
      <c r="M79" s="122" t="str">
        <f>IF(('PCA Repairs-CapItems Data Input'!O69)="","",'PCA Repairs-CapItems Data Input'!O69)</f>
        <v/>
      </c>
      <c r="N79" s="122" t="str">
        <f>IF(('PCA Repairs-CapItems Data Input'!P69)="","",'PCA Repairs-CapItems Data Input'!P69)</f>
        <v/>
      </c>
      <c r="O79" s="122" t="str">
        <f>IF(('PCA Repairs-CapItems Data Input'!Q69)="","",'PCA Repairs-CapItems Data Input'!Q69)</f>
        <v/>
      </c>
      <c r="P79" s="122" t="str">
        <f>IF(('PCA Repairs-CapItems Data Input'!R69)="","",'PCA Repairs-CapItems Data Input'!R69)</f>
        <v/>
      </c>
      <c r="Q79" s="122" t="str">
        <f>IF(('PCA Repairs-CapItems Data Input'!S69)="","",'PCA Repairs-CapItems Data Input'!S69)</f>
        <v/>
      </c>
      <c r="R79" s="122" t="str">
        <f>IF(('PCA Repairs-CapItems Data Input'!T69)="","",'PCA Repairs-CapItems Data Input'!T69)</f>
        <v/>
      </c>
      <c r="S79" s="122" t="str">
        <f>IF(('PCA Repairs-CapItems Data Input'!U69)="","",'PCA Repairs-CapItems Data Input'!U69)</f>
        <v/>
      </c>
      <c r="T79" s="122" t="str">
        <f>IF(('PCA Repairs-CapItems Data Input'!V69)="","",'PCA Repairs-CapItems Data Input'!V69)</f>
        <v/>
      </c>
      <c r="U79" s="122" t="str">
        <f>IF(('PCA Repairs-CapItems Data Input'!W69)="","",'PCA Repairs-CapItems Data Input'!W69)</f>
        <v/>
      </c>
      <c r="V79" s="122" t="str">
        <f>IF(('PCA Repairs-CapItems Data Input'!X69)="","",'PCA Repairs-CapItems Data Input'!X69)</f>
        <v/>
      </c>
      <c r="W79" s="122" t="str">
        <f>IF(('PCA Repairs-CapItems Data Input'!Y69)="","",'PCA Repairs-CapItems Data Input'!Y69)</f>
        <v/>
      </c>
      <c r="X79" s="122" t="str">
        <f>IF(('PCA Repairs-CapItems Data Input'!Z69)="","",'PCA Repairs-CapItems Data Input'!Z69)</f>
        <v/>
      </c>
      <c r="Y79" s="122" t="str">
        <f>IF(('PCA Repairs-CapItems Data Input'!AA69)="","",'PCA Repairs-CapItems Data Input'!AA69)</f>
        <v/>
      </c>
      <c r="Z79" s="134" t="str">
        <f>IF(('PCA Repairs-CapItems Data Input'!AB69)="","",'PCA Repairs-CapItems Data Input'!AB69)</f>
        <v/>
      </c>
      <c r="AA79" s="141" t="str">
        <f>IF(('PCA Repairs-CapItems Data Input'!L69)="","",'PCA Repairs-CapItems Data Input'!L69)</f>
        <v/>
      </c>
    </row>
    <row r="80" spans="1:27" ht="14.7" thickBot="1" x14ac:dyDescent="0.6">
      <c r="A80" s="98">
        <f>'PCA Repairs-CapItems Data Input'!B70</f>
        <v>0</v>
      </c>
      <c r="B80" s="101">
        <f>'PCA Repairs-CapItems Data Input'!C70</f>
        <v>0</v>
      </c>
      <c r="C80" s="101" t="str">
        <f>IF(('PCA Repairs-CapItems Data Input'!D70)="","",'PCA Repairs-CapItems Data Input'!D70)</f>
        <v/>
      </c>
      <c r="D80" s="101" t="str">
        <f>IF(('PCA Repairs-CapItems Data Input'!E70)="","",'PCA Repairs-CapItems Data Input'!E70)</f>
        <v/>
      </c>
      <c r="E80" s="101" t="str">
        <f>IF(('PCA Repairs-CapItems Data Input'!F70)="","",'PCA Repairs-CapItems Data Input'!F70)</f>
        <v/>
      </c>
      <c r="F80" s="101" t="str">
        <f>IF(('PCA Repairs-CapItems Data Input'!G70)="","",'PCA Repairs-CapItems Data Input'!G70)</f>
        <v/>
      </c>
      <c r="G80" s="122" t="str">
        <f>IF(('PCA Repairs-CapItems Data Input'!H70)="","",'PCA Repairs-CapItems Data Input'!H70)</f>
        <v/>
      </c>
      <c r="H80" s="101" t="str">
        <f>IF(('PCA Repairs-CapItems Data Input'!I70)="","",'PCA Repairs-CapItems Data Input'!I70)</f>
        <v/>
      </c>
      <c r="I80" s="101" t="str">
        <f>IF(('PCA Repairs-CapItems Data Input'!J70)="","",'PCA Repairs-CapItems Data Input'!J70)</f>
        <v/>
      </c>
      <c r="J80" s="122" t="str">
        <f>IF(('PCA Repairs-CapItems Data Input'!K70)="","",'PCA Repairs-CapItems Data Input'!K70)</f>
        <v/>
      </c>
      <c r="K80" s="138" t="str">
        <f>IF(('PCA Repairs-CapItems Data Input'!M70)="","",'PCA Repairs-CapItems Data Input'!M70)</f>
        <v/>
      </c>
      <c r="L80" s="122" t="str">
        <f>IF(('PCA Repairs-CapItems Data Input'!N70)="","",'PCA Repairs-CapItems Data Input'!N70)</f>
        <v/>
      </c>
      <c r="M80" s="122" t="str">
        <f>IF(('PCA Repairs-CapItems Data Input'!O70)="","",'PCA Repairs-CapItems Data Input'!O70)</f>
        <v/>
      </c>
      <c r="N80" s="122" t="str">
        <f>IF(('PCA Repairs-CapItems Data Input'!P70)="","",'PCA Repairs-CapItems Data Input'!P70)</f>
        <v/>
      </c>
      <c r="O80" s="122" t="str">
        <f>IF(('PCA Repairs-CapItems Data Input'!Q70)="","",'PCA Repairs-CapItems Data Input'!Q70)</f>
        <v/>
      </c>
      <c r="P80" s="122" t="str">
        <f>IF(('PCA Repairs-CapItems Data Input'!R70)="","",'PCA Repairs-CapItems Data Input'!R70)</f>
        <v/>
      </c>
      <c r="Q80" s="122" t="str">
        <f>IF(('PCA Repairs-CapItems Data Input'!S70)="","",'PCA Repairs-CapItems Data Input'!S70)</f>
        <v/>
      </c>
      <c r="R80" s="122" t="str">
        <f>IF(('PCA Repairs-CapItems Data Input'!T70)="","",'PCA Repairs-CapItems Data Input'!T70)</f>
        <v/>
      </c>
      <c r="S80" s="122" t="str">
        <f>IF(('PCA Repairs-CapItems Data Input'!U70)="","",'PCA Repairs-CapItems Data Input'!U70)</f>
        <v/>
      </c>
      <c r="T80" s="122" t="str">
        <f>IF(('PCA Repairs-CapItems Data Input'!V70)="","",'PCA Repairs-CapItems Data Input'!V70)</f>
        <v/>
      </c>
      <c r="U80" s="122" t="str">
        <f>IF(('PCA Repairs-CapItems Data Input'!W70)="","",'PCA Repairs-CapItems Data Input'!W70)</f>
        <v/>
      </c>
      <c r="V80" s="122" t="str">
        <f>IF(('PCA Repairs-CapItems Data Input'!X70)="","",'PCA Repairs-CapItems Data Input'!X70)</f>
        <v/>
      </c>
      <c r="W80" s="122" t="str">
        <f>IF(('PCA Repairs-CapItems Data Input'!Y70)="","",'PCA Repairs-CapItems Data Input'!Y70)</f>
        <v/>
      </c>
      <c r="X80" s="122" t="str">
        <f>IF(('PCA Repairs-CapItems Data Input'!Z70)="","",'PCA Repairs-CapItems Data Input'!Z70)</f>
        <v/>
      </c>
      <c r="Y80" s="122" t="str">
        <f>IF(('PCA Repairs-CapItems Data Input'!AA70)="","",'PCA Repairs-CapItems Data Input'!AA70)</f>
        <v/>
      </c>
      <c r="Z80" s="134" t="str">
        <f>IF(('PCA Repairs-CapItems Data Input'!AB70)="","",'PCA Repairs-CapItems Data Input'!AB70)</f>
        <v/>
      </c>
      <c r="AA80" s="141" t="str">
        <f>IF(('PCA Repairs-CapItems Data Input'!L70)="","",'PCA Repairs-CapItems Data Input'!L70)</f>
        <v/>
      </c>
    </row>
    <row r="81" spans="1:27" ht="14.7" thickBot="1" x14ac:dyDescent="0.6">
      <c r="A81" s="98">
        <f>'PCA Repairs-CapItems Data Input'!B71</f>
        <v>0</v>
      </c>
      <c r="B81" s="101">
        <f>'PCA Repairs-CapItems Data Input'!C71</f>
        <v>0</v>
      </c>
      <c r="C81" s="101" t="str">
        <f>IF(('PCA Repairs-CapItems Data Input'!D71)="","",'PCA Repairs-CapItems Data Input'!D71)</f>
        <v/>
      </c>
      <c r="D81" s="101" t="str">
        <f>IF(('PCA Repairs-CapItems Data Input'!E71)="","",'PCA Repairs-CapItems Data Input'!E71)</f>
        <v/>
      </c>
      <c r="E81" s="101" t="str">
        <f>IF(('PCA Repairs-CapItems Data Input'!F71)="","",'PCA Repairs-CapItems Data Input'!F71)</f>
        <v/>
      </c>
      <c r="F81" s="101" t="str">
        <f>IF(('PCA Repairs-CapItems Data Input'!G71)="","",'PCA Repairs-CapItems Data Input'!G71)</f>
        <v/>
      </c>
      <c r="G81" s="122" t="str">
        <f>IF(('PCA Repairs-CapItems Data Input'!H71)="","",'PCA Repairs-CapItems Data Input'!H71)</f>
        <v/>
      </c>
      <c r="H81" s="101" t="str">
        <f>IF(('PCA Repairs-CapItems Data Input'!I71)="","",'PCA Repairs-CapItems Data Input'!I71)</f>
        <v/>
      </c>
      <c r="I81" s="101" t="str">
        <f>IF(('PCA Repairs-CapItems Data Input'!J71)="","",'PCA Repairs-CapItems Data Input'!J71)</f>
        <v/>
      </c>
      <c r="J81" s="122" t="str">
        <f>IF(('PCA Repairs-CapItems Data Input'!K71)="","",'PCA Repairs-CapItems Data Input'!K71)</f>
        <v/>
      </c>
      <c r="K81" s="138" t="str">
        <f>IF(('PCA Repairs-CapItems Data Input'!M71)="","",'PCA Repairs-CapItems Data Input'!M71)</f>
        <v/>
      </c>
      <c r="L81" s="122" t="str">
        <f>IF(('PCA Repairs-CapItems Data Input'!N71)="","",'PCA Repairs-CapItems Data Input'!N71)</f>
        <v/>
      </c>
      <c r="M81" s="122" t="str">
        <f>IF(('PCA Repairs-CapItems Data Input'!O71)="","",'PCA Repairs-CapItems Data Input'!O71)</f>
        <v/>
      </c>
      <c r="N81" s="122" t="str">
        <f>IF(('PCA Repairs-CapItems Data Input'!P71)="","",'PCA Repairs-CapItems Data Input'!P71)</f>
        <v/>
      </c>
      <c r="O81" s="122" t="str">
        <f>IF(('PCA Repairs-CapItems Data Input'!Q71)="","",'PCA Repairs-CapItems Data Input'!Q71)</f>
        <v/>
      </c>
      <c r="P81" s="122" t="str">
        <f>IF(('PCA Repairs-CapItems Data Input'!R71)="","",'PCA Repairs-CapItems Data Input'!R71)</f>
        <v/>
      </c>
      <c r="Q81" s="122" t="str">
        <f>IF(('PCA Repairs-CapItems Data Input'!S71)="","",'PCA Repairs-CapItems Data Input'!S71)</f>
        <v/>
      </c>
      <c r="R81" s="122" t="str">
        <f>IF(('PCA Repairs-CapItems Data Input'!T71)="","",'PCA Repairs-CapItems Data Input'!T71)</f>
        <v/>
      </c>
      <c r="S81" s="122" t="str">
        <f>IF(('PCA Repairs-CapItems Data Input'!U71)="","",'PCA Repairs-CapItems Data Input'!U71)</f>
        <v/>
      </c>
      <c r="T81" s="122" t="str">
        <f>IF(('PCA Repairs-CapItems Data Input'!V71)="","",'PCA Repairs-CapItems Data Input'!V71)</f>
        <v/>
      </c>
      <c r="U81" s="122" t="str">
        <f>IF(('PCA Repairs-CapItems Data Input'!W71)="","",'PCA Repairs-CapItems Data Input'!W71)</f>
        <v/>
      </c>
      <c r="V81" s="122" t="str">
        <f>IF(('PCA Repairs-CapItems Data Input'!X71)="","",'PCA Repairs-CapItems Data Input'!X71)</f>
        <v/>
      </c>
      <c r="W81" s="122" t="str">
        <f>IF(('PCA Repairs-CapItems Data Input'!Y71)="","",'PCA Repairs-CapItems Data Input'!Y71)</f>
        <v/>
      </c>
      <c r="X81" s="122" t="str">
        <f>IF(('PCA Repairs-CapItems Data Input'!Z71)="","",'PCA Repairs-CapItems Data Input'!Z71)</f>
        <v/>
      </c>
      <c r="Y81" s="122" t="str">
        <f>IF(('PCA Repairs-CapItems Data Input'!AA71)="","",'PCA Repairs-CapItems Data Input'!AA71)</f>
        <v/>
      </c>
      <c r="Z81" s="134" t="str">
        <f>IF(('PCA Repairs-CapItems Data Input'!AB71)="","",'PCA Repairs-CapItems Data Input'!AB71)</f>
        <v/>
      </c>
      <c r="AA81" s="141" t="str">
        <f>IF(('PCA Repairs-CapItems Data Input'!L71)="","",'PCA Repairs-CapItems Data Input'!L71)</f>
        <v/>
      </c>
    </row>
    <row r="82" spans="1:27" ht="14.7" thickBot="1" x14ac:dyDescent="0.6">
      <c r="A82" s="98">
        <f>'PCA Repairs-CapItems Data Input'!B72</f>
        <v>0</v>
      </c>
      <c r="B82" s="101">
        <f>'PCA Repairs-CapItems Data Input'!C72</f>
        <v>0</v>
      </c>
      <c r="C82" s="101" t="str">
        <f>IF(('PCA Repairs-CapItems Data Input'!D72)="","",'PCA Repairs-CapItems Data Input'!D72)</f>
        <v/>
      </c>
      <c r="D82" s="101" t="str">
        <f>IF(('PCA Repairs-CapItems Data Input'!E72)="","",'PCA Repairs-CapItems Data Input'!E72)</f>
        <v/>
      </c>
      <c r="E82" s="101" t="str">
        <f>IF(('PCA Repairs-CapItems Data Input'!F72)="","",'PCA Repairs-CapItems Data Input'!F72)</f>
        <v/>
      </c>
      <c r="F82" s="101" t="str">
        <f>IF(('PCA Repairs-CapItems Data Input'!G72)="","",'PCA Repairs-CapItems Data Input'!G72)</f>
        <v/>
      </c>
      <c r="G82" s="122" t="str">
        <f>IF(('PCA Repairs-CapItems Data Input'!H72)="","",'PCA Repairs-CapItems Data Input'!H72)</f>
        <v/>
      </c>
      <c r="H82" s="101" t="str">
        <f>IF(('PCA Repairs-CapItems Data Input'!I72)="","",'PCA Repairs-CapItems Data Input'!I72)</f>
        <v/>
      </c>
      <c r="I82" s="101" t="str">
        <f>IF(('PCA Repairs-CapItems Data Input'!J72)="","",'PCA Repairs-CapItems Data Input'!J72)</f>
        <v/>
      </c>
      <c r="J82" s="122" t="str">
        <f>IF(('PCA Repairs-CapItems Data Input'!K72)="","",'PCA Repairs-CapItems Data Input'!K72)</f>
        <v/>
      </c>
      <c r="K82" s="138" t="str">
        <f>IF(('PCA Repairs-CapItems Data Input'!M72)="","",'PCA Repairs-CapItems Data Input'!M72)</f>
        <v/>
      </c>
      <c r="L82" s="122" t="str">
        <f>IF(('PCA Repairs-CapItems Data Input'!N72)="","",'PCA Repairs-CapItems Data Input'!N72)</f>
        <v/>
      </c>
      <c r="M82" s="122" t="str">
        <f>IF(('PCA Repairs-CapItems Data Input'!O72)="","",'PCA Repairs-CapItems Data Input'!O72)</f>
        <v/>
      </c>
      <c r="N82" s="122" t="str">
        <f>IF(('PCA Repairs-CapItems Data Input'!P72)="","",'PCA Repairs-CapItems Data Input'!P72)</f>
        <v/>
      </c>
      <c r="O82" s="122" t="str">
        <f>IF(('PCA Repairs-CapItems Data Input'!Q72)="","",'PCA Repairs-CapItems Data Input'!Q72)</f>
        <v/>
      </c>
      <c r="P82" s="122" t="str">
        <f>IF(('PCA Repairs-CapItems Data Input'!R72)="","",'PCA Repairs-CapItems Data Input'!R72)</f>
        <v/>
      </c>
      <c r="Q82" s="122" t="str">
        <f>IF(('PCA Repairs-CapItems Data Input'!S72)="","",'PCA Repairs-CapItems Data Input'!S72)</f>
        <v/>
      </c>
      <c r="R82" s="122" t="str">
        <f>IF(('PCA Repairs-CapItems Data Input'!T72)="","",'PCA Repairs-CapItems Data Input'!T72)</f>
        <v/>
      </c>
      <c r="S82" s="122" t="str">
        <f>IF(('PCA Repairs-CapItems Data Input'!U72)="","",'PCA Repairs-CapItems Data Input'!U72)</f>
        <v/>
      </c>
      <c r="T82" s="122" t="str">
        <f>IF(('PCA Repairs-CapItems Data Input'!V72)="","",'PCA Repairs-CapItems Data Input'!V72)</f>
        <v/>
      </c>
      <c r="U82" s="122" t="str">
        <f>IF(('PCA Repairs-CapItems Data Input'!W72)="","",'PCA Repairs-CapItems Data Input'!W72)</f>
        <v/>
      </c>
      <c r="V82" s="122" t="str">
        <f>IF(('PCA Repairs-CapItems Data Input'!X72)="","",'PCA Repairs-CapItems Data Input'!X72)</f>
        <v/>
      </c>
      <c r="W82" s="122" t="str">
        <f>IF(('PCA Repairs-CapItems Data Input'!Y72)="","",'PCA Repairs-CapItems Data Input'!Y72)</f>
        <v/>
      </c>
      <c r="X82" s="122" t="str">
        <f>IF(('PCA Repairs-CapItems Data Input'!Z72)="","",'PCA Repairs-CapItems Data Input'!Z72)</f>
        <v/>
      </c>
      <c r="Y82" s="122" t="str">
        <f>IF(('PCA Repairs-CapItems Data Input'!AA72)="","",'PCA Repairs-CapItems Data Input'!AA72)</f>
        <v/>
      </c>
      <c r="Z82" s="134" t="str">
        <f>IF(('PCA Repairs-CapItems Data Input'!AB72)="","",'PCA Repairs-CapItems Data Input'!AB72)</f>
        <v/>
      </c>
      <c r="AA82" s="141" t="str">
        <f>IF(('PCA Repairs-CapItems Data Input'!L72)="","",'PCA Repairs-CapItems Data Input'!L72)</f>
        <v/>
      </c>
    </row>
    <row r="83" spans="1:27" ht="14.7" thickBot="1" x14ac:dyDescent="0.6">
      <c r="A83" s="98">
        <f>'PCA Repairs-CapItems Data Input'!B73</f>
        <v>0</v>
      </c>
      <c r="B83" s="101">
        <f>'PCA Repairs-CapItems Data Input'!C73</f>
        <v>0</v>
      </c>
      <c r="C83" s="101" t="str">
        <f>IF(('PCA Repairs-CapItems Data Input'!D73)="","",'PCA Repairs-CapItems Data Input'!D73)</f>
        <v/>
      </c>
      <c r="D83" s="101" t="str">
        <f>IF(('PCA Repairs-CapItems Data Input'!E73)="","",'PCA Repairs-CapItems Data Input'!E73)</f>
        <v/>
      </c>
      <c r="E83" s="101" t="str">
        <f>IF(('PCA Repairs-CapItems Data Input'!F73)="","",'PCA Repairs-CapItems Data Input'!F73)</f>
        <v/>
      </c>
      <c r="F83" s="101" t="str">
        <f>IF(('PCA Repairs-CapItems Data Input'!G73)="","",'PCA Repairs-CapItems Data Input'!G73)</f>
        <v/>
      </c>
      <c r="G83" s="122" t="str">
        <f>IF(('PCA Repairs-CapItems Data Input'!H73)="","",'PCA Repairs-CapItems Data Input'!H73)</f>
        <v/>
      </c>
      <c r="H83" s="101" t="str">
        <f>IF(('PCA Repairs-CapItems Data Input'!I73)="","",'PCA Repairs-CapItems Data Input'!I73)</f>
        <v/>
      </c>
      <c r="I83" s="101" t="str">
        <f>IF(('PCA Repairs-CapItems Data Input'!J73)="","",'PCA Repairs-CapItems Data Input'!J73)</f>
        <v/>
      </c>
      <c r="J83" s="122" t="str">
        <f>IF(('PCA Repairs-CapItems Data Input'!K73)="","",'PCA Repairs-CapItems Data Input'!K73)</f>
        <v/>
      </c>
      <c r="K83" s="138" t="str">
        <f>IF(('PCA Repairs-CapItems Data Input'!M73)="","",'PCA Repairs-CapItems Data Input'!M73)</f>
        <v/>
      </c>
      <c r="L83" s="122" t="str">
        <f>IF(('PCA Repairs-CapItems Data Input'!N73)="","",'PCA Repairs-CapItems Data Input'!N73)</f>
        <v/>
      </c>
      <c r="M83" s="122" t="str">
        <f>IF(('PCA Repairs-CapItems Data Input'!O73)="","",'PCA Repairs-CapItems Data Input'!O73)</f>
        <v/>
      </c>
      <c r="N83" s="122" t="str">
        <f>IF(('PCA Repairs-CapItems Data Input'!P73)="","",'PCA Repairs-CapItems Data Input'!P73)</f>
        <v/>
      </c>
      <c r="O83" s="122" t="str">
        <f>IF(('PCA Repairs-CapItems Data Input'!Q73)="","",'PCA Repairs-CapItems Data Input'!Q73)</f>
        <v/>
      </c>
      <c r="P83" s="122" t="str">
        <f>IF(('PCA Repairs-CapItems Data Input'!R73)="","",'PCA Repairs-CapItems Data Input'!R73)</f>
        <v/>
      </c>
      <c r="Q83" s="122" t="str">
        <f>IF(('PCA Repairs-CapItems Data Input'!S73)="","",'PCA Repairs-CapItems Data Input'!S73)</f>
        <v/>
      </c>
      <c r="R83" s="122" t="str">
        <f>IF(('PCA Repairs-CapItems Data Input'!T73)="","",'PCA Repairs-CapItems Data Input'!T73)</f>
        <v/>
      </c>
      <c r="S83" s="122" t="str">
        <f>IF(('PCA Repairs-CapItems Data Input'!U73)="","",'PCA Repairs-CapItems Data Input'!U73)</f>
        <v/>
      </c>
      <c r="T83" s="122" t="str">
        <f>IF(('PCA Repairs-CapItems Data Input'!V73)="","",'PCA Repairs-CapItems Data Input'!V73)</f>
        <v/>
      </c>
      <c r="U83" s="122" t="str">
        <f>IF(('PCA Repairs-CapItems Data Input'!W73)="","",'PCA Repairs-CapItems Data Input'!W73)</f>
        <v/>
      </c>
      <c r="V83" s="122" t="str">
        <f>IF(('PCA Repairs-CapItems Data Input'!X73)="","",'PCA Repairs-CapItems Data Input'!X73)</f>
        <v/>
      </c>
      <c r="W83" s="122" t="str">
        <f>IF(('PCA Repairs-CapItems Data Input'!Y73)="","",'PCA Repairs-CapItems Data Input'!Y73)</f>
        <v/>
      </c>
      <c r="X83" s="122" t="str">
        <f>IF(('PCA Repairs-CapItems Data Input'!Z73)="","",'PCA Repairs-CapItems Data Input'!Z73)</f>
        <v/>
      </c>
      <c r="Y83" s="122" t="str">
        <f>IF(('PCA Repairs-CapItems Data Input'!AA73)="","",'PCA Repairs-CapItems Data Input'!AA73)</f>
        <v/>
      </c>
      <c r="Z83" s="134" t="str">
        <f>IF(('PCA Repairs-CapItems Data Input'!AB73)="","",'PCA Repairs-CapItems Data Input'!AB73)</f>
        <v/>
      </c>
      <c r="AA83" s="141" t="str">
        <f>IF(('PCA Repairs-CapItems Data Input'!L73)="","",'PCA Repairs-CapItems Data Input'!L73)</f>
        <v/>
      </c>
    </row>
    <row r="84" spans="1:27" ht="14.7" thickBot="1" x14ac:dyDescent="0.6">
      <c r="A84" s="98">
        <f>'PCA Repairs-CapItems Data Input'!B74</f>
        <v>0</v>
      </c>
      <c r="B84" s="101">
        <f>'PCA Repairs-CapItems Data Input'!C74</f>
        <v>0</v>
      </c>
      <c r="C84" s="101" t="str">
        <f>IF(('PCA Repairs-CapItems Data Input'!D74)="","",'PCA Repairs-CapItems Data Input'!D74)</f>
        <v/>
      </c>
      <c r="D84" s="101" t="str">
        <f>IF(('PCA Repairs-CapItems Data Input'!E74)="","",'PCA Repairs-CapItems Data Input'!E74)</f>
        <v/>
      </c>
      <c r="E84" s="101" t="str">
        <f>IF(('PCA Repairs-CapItems Data Input'!F74)="","",'PCA Repairs-CapItems Data Input'!F74)</f>
        <v/>
      </c>
      <c r="F84" s="101" t="str">
        <f>IF(('PCA Repairs-CapItems Data Input'!G74)="","",'PCA Repairs-CapItems Data Input'!G74)</f>
        <v/>
      </c>
      <c r="G84" s="122" t="str">
        <f>IF(('PCA Repairs-CapItems Data Input'!H74)="","",'PCA Repairs-CapItems Data Input'!H74)</f>
        <v/>
      </c>
      <c r="H84" s="101" t="str">
        <f>IF(('PCA Repairs-CapItems Data Input'!I74)="","",'PCA Repairs-CapItems Data Input'!I74)</f>
        <v/>
      </c>
      <c r="I84" s="101" t="str">
        <f>IF(('PCA Repairs-CapItems Data Input'!J74)="","",'PCA Repairs-CapItems Data Input'!J74)</f>
        <v/>
      </c>
      <c r="J84" s="122" t="str">
        <f>IF(('PCA Repairs-CapItems Data Input'!K74)="","",'PCA Repairs-CapItems Data Input'!K74)</f>
        <v/>
      </c>
      <c r="K84" s="138" t="str">
        <f>IF(('PCA Repairs-CapItems Data Input'!M74)="","",'PCA Repairs-CapItems Data Input'!M74)</f>
        <v/>
      </c>
      <c r="L84" s="122" t="str">
        <f>IF(('PCA Repairs-CapItems Data Input'!N74)="","",'PCA Repairs-CapItems Data Input'!N74)</f>
        <v/>
      </c>
      <c r="M84" s="122" t="str">
        <f>IF(('PCA Repairs-CapItems Data Input'!O74)="","",'PCA Repairs-CapItems Data Input'!O74)</f>
        <v/>
      </c>
      <c r="N84" s="122" t="str">
        <f>IF(('PCA Repairs-CapItems Data Input'!P74)="","",'PCA Repairs-CapItems Data Input'!P74)</f>
        <v/>
      </c>
      <c r="O84" s="122" t="str">
        <f>IF(('PCA Repairs-CapItems Data Input'!Q74)="","",'PCA Repairs-CapItems Data Input'!Q74)</f>
        <v/>
      </c>
      <c r="P84" s="122" t="str">
        <f>IF(('PCA Repairs-CapItems Data Input'!R74)="","",'PCA Repairs-CapItems Data Input'!R74)</f>
        <v/>
      </c>
      <c r="Q84" s="122" t="str">
        <f>IF(('PCA Repairs-CapItems Data Input'!S74)="","",'PCA Repairs-CapItems Data Input'!S74)</f>
        <v/>
      </c>
      <c r="R84" s="122" t="str">
        <f>IF(('PCA Repairs-CapItems Data Input'!T74)="","",'PCA Repairs-CapItems Data Input'!T74)</f>
        <v/>
      </c>
      <c r="S84" s="122" t="str">
        <f>IF(('PCA Repairs-CapItems Data Input'!U74)="","",'PCA Repairs-CapItems Data Input'!U74)</f>
        <v/>
      </c>
      <c r="T84" s="122" t="str">
        <f>IF(('PCA Repairs-CapItems Data Input'!V74)="","",'PCA Repairs-CapItems Data Input'!V74)</f>
        <v/>
      </c>
      <c r="U84" s="122" t="str">
        <f>IF(('PCA Repairs-CapItems Data Input'!W74)="","",'PCA Repairs-CapItems Data Input'!W74)</f>
        <v/>
      </c>
      <c r="V84" s="122" t="str">
        <f>IF(('PCA Repairs-CapItems Data Input'!X74)="","",'PCA Repairs-CapItems Data Input'!X74)</f>
        <v/>
      </c>
      <c r="W84" s="122" t="str">
        <f>IF(('PCA Repairs-CapItems Data Input'!Y74)="","",'PCA Repairs-CapItems Data Input'!Y74)</f>
        <v/>
      </c>
      <c r="X84" s="122" t="str">
        <f>IF(('PCA Repairs-CapItems Data Input'!Z74)="","",'PCA Repairs-CapItems Data Input'!Z74)</f>
        <v/>
      </c>
      <c r="Y84" s="122" t="str">
        <f>IF(('PCA Repairs-CapItems Data Input'!AA74)="","",'PCA Repairs-CapItems Data Input'!AA74)</f>
        <v/>
      </c>
      <c r="Z84" s="134" t="str">
        <f>IF(('PCA Repairs-CapItems Data Input'!AB74)="","",'PCA Repairs-CapItems Data Input'!AB74)</f>
        <v/>
      </c>
      <c r="AA84" s="141" t="str">
        <f>IF(('PCA Repairs-CapItems Data Input'!L74)="","",'PCA Repairs-CapItems Data Input'!L74)</f>
        <v/>
      </c>
    </row>
    <row r="85" spans="1:27" ht="14.7" thickBot="1" x14ac:dyDescent="0.6">
      <c r="A85" s="98">
        <f>'PCA Repairs-CapItems Data Input'!B75</f>
        <v>0</v>
      </c>
      <c r="B85" s="101">
        <f>'PCA Repairs-CapItems Data Input'!C75</f>
        <v>0</v>
      </c>
      <c r="C85" s="101" t="str">
        <f>IF(('PCA Repairs-CapItems Data Input'!D75)="","",'PCA Repairs-CapItems Data Input'!D75)</f>
        <v/>
      </c>
      <c r="D85" s="101" t="str">
        <f>IF(('PCA Repairs-CapItems Data Input'!E75)="","",'PCA Repairs-CapItems Data Input'!E75)</f>
        <v/>
      </c>
      <c r="E85" s="101" t="str">
        <f>IF(('PCA Repairs-CapItems Data Input'!F75)="","",'PCA Repairs-CapItems Data Input'!F75)</f>
        <v/>
      </c>
      <c r="F85" s="101" t="str">
        <f>IF(('PCA Repairs-CapItems Data Input'!G75)="","",'PCA Repairs-CapItems Data Input'!G75)</f>
        <v/>
      </c>
      <c r="G85" s="122" t="str">
        <f>IF(('PCA Repairs-CapItems Data Input'!H75)="","",'PCA Repairs-CapItems Data Input'!H75)</f>
        <v/>
      </c>
      <c r="H85" s="101" t="str">
        <f>IF(('PCA Repairs-CapItems Data Input'!I75)="","",'PCA Repairs-CapItems Data Input'!I75)</f>
        <v/>
      </c>
      <c r="I85" s="101" t="str">
        <f>IF(('PCA Repairs-CapItems Data Input'!J75)="","",'PCA Repairs-CapItems Data Input'!J75)</f>
        <v/>
      </c>
      <c r="J85" s="122" t="str">
        <f>IF(('PCA Repairs-CapItems Data Input'!K75)="","",'PCA Repairs-CapItems Data Input'!K75)</f>
        <v/>
      </c>
      <c r="K85" s="138" t="str">
        <f>IF(('PCA Repairs-CapItems Data Input'!M75)="","",'PCA Repairs-CapItems Data Input'!M75)</f>
        <v/>
      </c>
      <c r="L85" s="122" t="str">
        <f>IF(('PCA Repairs-CapItems Data Input'!N75)="","",'PCA Repairs-CapItems Data Input'!N75)</f>
        <v/>
      </c>
      <c r="M85" s="122" t="str">
        <f>IF(('PCA Repairs-CapItems Data Input'!O75)="","",'PCA Repairs-CapItems Data Input'!O75)</f>
        <v/>
      </c>
      <c r="N85" s="122" t="str">
        <f>IF(('PCA Repairs-CapItems Data Input'!P75)="","",'PCA Repairs-CapItems Data Input'!P75)</f>
        <v/>
      </c>
      <c r="O85" s="122" t="str">
        <f>IF(('PCA Repairs-CapItems Data Input'!Q75)="","",'PCA Repairs-CapItems Data Input'!Q75)</f>
        <v/>
      </c>
      <c r="P85" s="122" t="str">
        <f>IF(('PCA Repairs-CapItems Data Input'!R75)="","",'PCA Repairs-CapItems Data Input'!R75)</f>
        <v/>
      </c>
      <c r="Q85" s="122" t="str">
        <f>IF(('PCA Repairs-CapItems Data Input'!S75)="","",'PCA Repairs-CapItems Data Input'!S75)</f>
        <v/>
      </c>
      <c r="R85" s="122" t="str">
        <f>IF(('PCA Repairs-CapItems Data Input'!T75)="","",'PCA Repairs-CapItems Data Input'!T75)</f>
        <v/>
      </c>
      <c r="S85" s="122" t="str">
        <f>IF(('PCA Repairs-CapItems Data Input'!U75)="","",'PCA Repairs-CapItems Data Input'!U75)</f>
        <v/>
      </c>
      <c r="T85" s="122" t="str">
        <f>IF(('PCA Repairs-CapItems Data Input'!V75)="","",'PCA Repairs-CapItems Data Input'!V75)</f>
        <v/>
      </c>
      <c r="U85" s="122" t="str">
        <f>IF(('PCA Repairs-CapItems Data Input'!W75)="","",'PCA Repairs-CapItems Data Input'!W75)</f>
        <v/>
      </c>
      <c r="V85" s="122" t="str">
        <f>IF(('PCA Repairs-CapItems Data Input'!X75)="","",'PCA Repairs-CapItems Data Input'!X75)</f>
        <v/>
      </c>
      <c r="W85" s="122" t="str">
        <f>IF(('PCA Repairs-CapItems Data Input'!Y75)="","",'PCA Repairs-CapItems Data Input'!Y75)</f>
        <v/>
      </c>
      <c r="X85" s="122" t="str">
        <f>IF(('PCA Repairs-CapItems Data Input'!Z75)="","",'PCA Repairs-CapItems Data Input'!Z75)</f>
        <v/>
      </c>
      <c r="Y85" s="122" t="str">
        <f>IF(('PCA Repairs-CapItems Data Input'!AA75)="","",'PCA Repairs-CapItems Data Input'!AA75)</f>
        <v/>
      </c>
      <c r="Z85" s="134" t="str">
        <f>IF(('PCA Repairs-CapItems Data Input'!AB75)="","",'PCA Repairs-CapItems Data Input'!AB75)</f>
        <v/>
      </c>
      <c r="AA85" s="141" t="str">
        <f>IF(('PCA Repairs-CapItems Data Input'!L75)="","",'PCA Repairs-CapItems Data Input'!L75)</f>
        <v/>
      </c>
    </row>
    <row r="86" spans="1:27" ht="14.7" thickBot="1" x14ac:dyDescent="0.6">
      <c r="A86" s="98">
        <f>'PCA Repairs-CapItems Data Input'!B76</f>
        <v>0</v>
      </c>
      <c r="B86" s="101">
        <f>'PCA Repairs-CapItems Data Input'!C76</f>
        <v>0</v>
      </c>
      <c r="C86" s="101" t="str">
        <f>IF(('PCA Repairs-CapItems Data Input'!D76)="","",'PCA Repairs-CapItems Data Input'!D76)</f>
        <v/>
      </c>
      <c r="D86" s="101" t="str">
        <f>IF(('PCA Repairs-CapItems Data Input'!E76)="","",'PCA Repairs-CapItems Data Input'!E76)</f>
        <v/>
      </c>
      <c r="E86" s="101" t="str">
        <f>IF(('PCA Repairs-CapItems Data Input'!F76)="","",'PCA Repairs-CapItems Data Input'!F76)</f>
        <v/>
      </c>
      <c r="F86" s="101" t="str">
        <f>IF(('PCA Repairs-CapItems Data Input'!G76)="","",'PCA Repairs-CapItems Data Input'!G76)</f>
        <v/>
      </c>
      <c r="G86" s="122" t="str">
        <f>IF(('PCA Repairs-CapItems Data Input'!H76)="","",'PCA Repairs-CapItems Data Input'!H76)</f>
        <v/>
      </c>
      <c r="H86" s="101" t="str">
        <f>IF(('PCA Repairs-CapItems Data Input'!I76)="","",'PCA Repairs-CapItems Data Input'!I76)</f>
        <v/>
      </c>
      <c r="I86" s="101" t="str">
        <f>IF(('PCA Repairs-CapItems Data Input'!J76)="","",'PCA Repairs-CapItems Data Input'!J76)</f>
        <v/>
      </c>
      <c r="J86" s="122" t="str">
        <f>IF(('PCA Repairs-CapItems Data Input'!K76)="","",'PCA Repairs-CapItems Data Input'!K76)</f>
        <v/>
      </c>
      <c r="K86" s="138" t="str">
        <f>IF(('PCA Repairs-CapItems Data Input'!M76)="","",'PCA Repairs-CapItems Data Input'!M76)</f>
        <v/>
      </c>
      <c r="L86" s="122" t="str">
        <f>IF(('PCA Repairs-CapItems Data Input'!N76)="","",'PCA Repairs-CapItems Data Input'!N76)</f>
        <v/>
      </c>
      <c r="M86" s="122" t="str">
        <f>IF(('PCA Repairs-CapItems Data Input'!O76)="","",'PCA Repairs-CapItems Data Input'!O76)</f>
        <v/>
      </c>
      <c r="N86" s="122" t="str">
        <f>IF(('PCA Repairs-CapItems Data Input'!P76)="","",'PCA Repairs-CapItems Data Input'!P76)</f>
        <v/>
      </c>
      <c r="O86" s="122" t="str">
        <f>IF(('PCA Repairs-CapItems Data Input'!Q76)="","",'PCA Repairs-CapItems Data Input'!Q76)</f>
        <v/>
      </c>
      <c r="P86" s="122" t="str">
        <f>IF(('PCA Repairs-CapItems Data Input'!R76)="","",'PCA Repairs-CapItems Data Input'!R76)</f>
        <v/>
      </c>
      <c r="Q86" s="122" t="str">
        <f>IF(('PCA Repairs-CapItems Data Input'!S76)="","",'PCA Repairs-CapItems Data Input'!S76)</f>
        <v/>
      </c>
      <c r="R86" s="122" t="str">
        <f>IF(('PCA Repairs-CapItems Data Input'!T76)="","",'PCA Repairs-CapItems Data Input'!T76)</f>
        <v/>
      </c>
      <c r="S86" s="122" t="str">
        <f>IF(('PCA Repairs-CapItems Data Input'!U76)="","",'PCA Repairs-CapItems Data Input'!U76)</f>
        <v/>
      </c>
      <c r="T86" s="122" t="str">
        <f>IF(('PCA Repairs-CapItems Data Input'!V76)="","",'PCA Repairs-CapItems Data Input'!V76)</f>
        <v/>
      </c>
      <c r="U86" s="122" t="str">
        <f>IF(('PCA Repairs-CapItems Data Input'!W76)="","",'PCA Repairs-CapItems Data Input'!W76)</f>
        <v/>
      </c>
      <c r="V86" s="122" t="str">
        <f>IF(('PCA Repairs-CapItems Data Input'!X76)="","",'PCA Repairs-CapItems Data Input'!X76)</f>
        <v/>
      </c>
      <c r="W86" s="122" t="str">
        <f>IF(('PCA Repairs-CapItems Data Input'!Y76)="","",'PCA Repairs-CapItems Data Input'!Y76)</f>
        <v/>
      </c>
      <c r="X86" s="122" t="str">
        <f>IF(('PCA Repairs-CapItems Data Input'!Z76)="","",'PCA Repairs-CapItems Data Input'!Z76)</f>
        <v/>
      </c>
      <c r="Y86" s="122" t="str">
        <f>IF(('PCA Repairs-CapItems Data Input'!AA76)="","",'PCA Repairs-CapItems Data Input'!AA76)</f>
        <v/>
      </c>
      <c r="Z86" s="134" t="str">
        <f>IF(('PCA Repairs-CapItems Data Input'!AB76)="","",'PCA Repairs-CapItems Data Input'!AB76)</f>
        <v/>
      </c>
      <c r="AA86" s="141" t="str">
        <f>IF(('PCA Repairs-CapItems Data Input'!L76)="","",'PCA Repairs-CapItems Data Input'!L76)</f>
        <v/>
      </c>
    </row>
    <row r="87" spans="1:27" ht="14.7" thickBot="1" x14ac:dyDescent="0.6">
      <c r="A87" s="98">
        <f>'PCA Repairs-CapItems Data Input'!B77</f>
        <v>0</v>
      </c>
      <c r="B87" s="101">
        <f>'PCA Repairs-CapItems Data Input'!C77</f>
        <v>0</v>
      </c>
      <c r="C87" s="101" t="str">
        <f>IF(('PCA Repairs-CapItems Data Input'!D77)="","",'PCA Repairs-CapItems Data Input'!D77)</f>
        <v/>
      </c>
      <c r="D87" s="101" t="str">
        <f>IF(('PCA Repairs-CapItems Data Input'!E77)="","",'PCA Repairs-CapItems Data Input'!E77)</f>
        <v/>
      </c>
      <c r="E87" s="101" t="str">
        <f>IF(('PCA Repairs-CapItems Data Input'!F77)="","",'PCA Repairs-CapItems Data Input'!F77)</f>
        <v/>
      </c>
      <c r="F87" s="101" t="str">
        <f>IF(('PCA Repairs-CapItems Data Input'!G77)="","",'PCA Repairs-CapItems Data Input'!G77)</f>
        <v/>
      </c>
      <c r="G87" s="122" t="str">
        <f>IF(('PCA Repairs-CapItems Data Input'!H77)="","",'PCA Repairs-CapItems Data Input'!H77)</f>
        <v/>
      </c>
      <c r="H87" s="101" t="str">
        <f>IF(('PCA Repairs-CapItems Data Input'!I77)="","",'PCA Repairs-CapItems Data Input'!I77)</f>
        <v/>
      </c>
      <c r="I87" s="101" t="str">
        <f>IF(('PCA Repairs-CapItems Data Input'!J77)="","",'PCA Repairs-CapItems Data Input'!J77)</f>
        <v/>
      </c>
      <c r="J87" s="122" t="str">
        <f>IF(('PCA Repairs-CapItems Data Input'!K77)="","",'PCA Repairs-CapItems Data Input'!K77)</f>
        <v/>
      </c>
      <c r="K87" s="138" t="str">
        <f>IF(('PCA Repairs-CapItems Data Input'!M77)="","",'PCA Repairs-CapItems Data Input'!M77)</f>
        <v/>
      </c>
      <c r="L87" s="122" t="str">
        <f>IF(('PCA Repairs-CapItems Data Input'!N77)="","",'PCA Repairs-CapItems Data Input'!N77)</f>
        <v/>
      </c>
      <c r="M87" s="122" t="str">
        <f>IF(('PCA Repairs-CapItems Data Input'!O77)="","",'PCA Repairs-CapItems Data Input'!O77)</f>
        <v/>
      </c>
      <c r="N87" s="122" t="str">
        <f>IF(('PCA Repairs-CapItems Data Input'!P77)="","",'PCA Repairs-CapItems Data Input'!P77)</f>
        <v/>
      </c>
      <c r="O87" s="122" t="str">
        <f>IF(('PCA Repairs-CapItems Data Input'!Q77)="","",'PCA Repairs-CapItems Data Input'!Q77)</f>
        <v/>
      </c>
      <c r="P87" s="122" t="str">
        <f>IF(('PCA Repairs-CapItems Data Input'!R77)="","",'PCA Repairs-CapItems Data Input'!R77)</f>
        <v/>
      </c>
      <c r="Q87" s="122" t="str">
        <f>IF(('PCA Repairs-CapItems Data Input'!S77)="","",'PCA Repairs-CapItems Data Input'!S77)</f>
        <v/>
      </c>
      <c r="R87" s="122" t="str">
        <f>IF(('PCA Repairs-CapItems Data Input'!T77)="","",'PCA Repairs-CapItems Data Input'!T77)</f>
        <v/>
      </c>
      <c r="S87" s="122" t="str">
        <f>IF(('PCA Repairs-CapItems Data Input'!U77)="","",'PCA Repairs-CapItems Data Input'!U77)</f>
        <v/>
      </c>
      <c r="T87" s="122" t="str">
        <f>IF(('PCA Repairs-CapItems Data Input'!V77)="","",'PCA Repairs-CapItems Data Input'!V77)</f>
        <v/>
      </c>
      <c r="U87" s="122" t="str">
        <f>IF(('PCA Repairs-CapItems Data Input'!W77)="","",'PCA Repairs-CapItems Data Input'!W77)</f>
        <v/>
      </c>
      <c r="V87" s="122" t="str">
        <f>IF(('PCA Repairs-CapItems Data Input'!X77)="","",'PCA Repairs-CapItems Data Input'!X77)</f>
        <v/>
      </c>
      <c r="W87" s="122" t="str">
        <f>IF(('PCA Repairs-CapItems Data Input'!Y77)="","",'PCA Repairs-CapItems Data Input'!Y77)</f>
        <v/>
      </c>
      <c r="X87" s="122" t="str">
        <f>IF(('PCA Repairs-CapItems Data Input'!Z77)="","",'PCA Repairs-CapItems Data Input'!Z77)</f>
        <v/>
      </c>
      <c r="Y87" s="122" t="str">
        <f>IF(('PCA Repairs-CapItems Data Input'!AA77)="","",'PCA Repairs-CapItems Data Input'!AA77)</f>
        <v/>
      </c>
      <c r="Z87" s="134" t="str">
        <f>IF(('PCA Repairs-CapItems Data Input'!AB77)="","",'PCA Repairs-CapItems Data Input'!AB77)</f>
        <v/>
      </c>
      <c r="AA87" s="141" t="str">
        <f>IF(('PCA Repairs-CapItems Data Input'!L77)="","",'PCA Repairs-CapItems Data Input'!L77)</f>
        <v/>
      </c>
    </row>
    <row r="88" spans="1:27" ht="14.7" thickBot="1" x14ac:dyDescent="0.6">
      <c r="A88" s="98">
        <f>'PCA Repairs-CapItems Data Input'!B78</f>
        <v>0</v>
      </c>
      <c r="B88" s="101">
        <f>'PCA Repairs-CapItems Data Input'!C78</f>
        <v>0</v>
      </c>
      <c r="C88" s="101" t="str">
        <f>IF(('PCA Repairs-CapItems Data Input'!D78)="","",'PCA Repairs-CapItems Data Input'!D78)</f>
        <v/>
      </c>
      <c r="D88" s="101" t="str">
        <f>IF(('PCA Repairs-CapItems Data Input'!E78)="","",'PCA Repairs-CapItems Data Input'!E78)</f>
        <v/>
      </c>
      <c r="E88" s="101" t="str">
        <f>IF(('PCA Repairs-CapItems Data Input'!F78)="","",'PCA Repairs-CapItems Data Input'!F78)</f>
        <v/>
      </c>
      <c r="F88" s="101" t="str">
        <f>IF(('PCA Repairs-CapItems Data Input'!G78)="","",'PCA Repairs-CapItems Data Input'!G78)</f>
        <v/>
      </c>
      <c r="G88" s="122" t="str">
        <f>IF(('PCA Repairs-CapItems Data Input'!H78)="","",'PCA Repairs-CapItems Data Input'!H78)</f>
        <v/>
      </c>
      <c r="H88" s="101" t="str">
        <f>IF(('PCA Repairs-CapItems Data Input'!I78)="","",'PCA Repairs-CapItems Data Input'!I78)</f>
        <v/>
      </c>
      <c r="I88" s="101" t="str">
        <f>IF(('PCA Repairs-CapItems Data Input'!J78)="","",'PCA Repairs-CapItems Data Input'!J78)</f>
        <v/>
      </c>
      <c r="J88" s="122" t="str">
        <f>IF(('PCA Repairs-CapItems Data Input'!K78)="","",'PCA Repairs-CapItems Data Input'!K78)</f>
        <v/>
      </c>
      <c r="K88" s="138" t="str">
        <f>IF(('PCA Repairs-CapItems Data Input'!M78)="","",'PCA Repairs-CapItems Data Input'!M78)</f>
        <v/>
      </c>
      <c r="L88" s="122" t="str">
        <f>IF(('PCA Repairs-CapItems Data Input'!N78)="","",'PCA Repairs-CapItems Data Input'!N78)</f>
        <v/>
      </c>
      <c r="M88" s="122" t="str">
        <f>IF(('PCA Repairs-CapItems Data Input'!O78)="","",'PCA Repairs-CapItems Data Input'!O78)</f>
        <v/>
      </c>
      <c r="N88" s="122" t="str">
        <f>IF(('PCA Repairs-CapItems Data Input'!P78)="","",'PCA Repairs-CapItems Data Input'!P78)</f>
        <v/>
      </c>
      <c r="O88" s="122" t="str">
        <f>IF(('PCA Repairs-CapItems Data Input'!Q78)="","",'PCA Repairs-CapItems Data Input'!Q78)</f>
        <v/>
      </c>
      <c r="P88" s="122" t="str">
        <f>IF(('PCA Repairs-CapItems Data Input'!R78)="","",'PCA Repairs-CapItems Data Input'!R78)</f>
        <v/>
      </c>
      <c r="Q88" s="122" t="str">
        <f>IF(('PCA Repairs-CapItems Data Input'!S78)="","",'PCA Repairs-CapItems Data Input'!S78)</f>
        <v/>
      </c>
      <c r="R88" s="122" t="str">
        <f>IF(('PCA Repairs-CapItems Data Input'!T78)="","",'PCA Repairs-CapItems Data Input'!T78)</f>
        <v/>
      </c>
      <c r="S88" s="122" t="str">
        <f>IF(('PCA Repairs-CapItems Data Input'!U78)="","",'PCA Repairs-CapItems Data Input'!U78)</f>
        <v/>
      </c>
      <c r="T88" s="122" t="str">
        <f>IF(('PCA Repairs-CapItems Data Input'!V78)="","",'PCA Repairs-CapItems Data Input'!V78)</f>
        <v/>
      </c>
      <c r="U88" s="122" t="str">
        <f>IF(('PCA Repairs-CapItems Data Input'!W78)="","",'PCA Repairs-CapItems Data Input'!W78)</f>
        <v/>
      </c>
      <c r="V88" s="122" t="str">
        <f>IF(('PCA Repairs-CapItems Data Input'!X78)="","",'PCA Repairs-CapItems Data Input'!X78)</f>
        <v/>
      </c>
      <c r="W88" s="122" t="str">
        <f>IF(('PCA Repairs-CapItems Data Input'!Y78)="","",'PCA Repairs-CapItems Data Input'!Y78)</f>
        <v/>
      </c>
      <c r="X88" s="122" t="str">
        <f>IF(('PCA Repairs-CapItems Data Input'!Z78)="","",'PCA Repairs-CapItems Data Input'!Z78)</f>
        <v/>
      </c>
      <c r="Y88" s="122" t="str">
        <f>IF(('PCA Repairs-CapItems Data Input'!AA78)="","",'PCA Repairs-CapItems Data Input'!AA78)</f>
        <v/>
      </c>
      <c r="Z88" s="134" t="str">
        <f>IF(('PCA Repairs-CapItems Data Input'!AB78)="","",'PCA Repairs-CapItems Data Input'!AB78)</f>
        <v/>
      </c>
      <c r="AA88" s="141" t="str">
        <f>IF(('PCA Repairs-CapItems Data Input'!L78)="","",'PCA Repairs-CapItems Data Input'!L78)</f>
        <v/>
      </c>
    </row>
    <row r="89" spans="1:27" ht="14.7" thickBot="1" x14ac:dyDescent="0.6">
      <c r="A89" s="98">
        <f>'PCA Repairs-CapItems Data Input'!B79</f>
        <v>0</v>
      </c>
      <c r="B89" s="101">
        <f>'PCA Repairs-CapItems Data Input'!C79</f>
        <v>0</v>
      </c>
      <c r="C89" s="101" t="str">
        <f>IF(('PCA Repairs-CapItems Data Input'!D79)="","",'PCA Repairs-CapItems Data Input'!D79)</f>
        <v/>
      </c>
      <c r="D89" s="101" t="str">
        <f>IF(('PCA Repairs-CapItems Data Input'!E79)="","",'PCA Repairs-CapItems Data Input'!E79)</f>
        <v/>
      </c>
      <c r="E89" s="101" t="str">
        <f>IF(('PCA Repairs-CapItems Data Input'!F79)="","",'PCA Repairs-CapItems Data Input'!F79)</f>
        <v/>
      </c>
      <c r="F89" s="101" t="str">
        <f>IF(('PCA Repairs-CapItems Data Input'!G79)="","",'PCA Repairs-CapItems Data Input'!G79)</f>
        <v/>
      </c>
      <c r="G89" s="122" t="str">
        <f>IF(('PCA Repairs-CapItems Data Input'!H79)="","",'PCA Repairs-CapItems Data Input'!H79)</f>
        <v/>
      </c>
      <c r="H89" s="101" t="str">
        <f>IF(('PCA Repairs-CapItems Data Input'!I79)="","",'PCA Repairs-CapItems Data Input'!I79)</f>
        <v/>
      </c>
      <c r="I89" s="101" t="str">
        <f>IF(('PCA Repairs-CapItems Data Input'!J79)="","",'PCA Repairs-CapItems Data Input'!J79)</f>
        <v/>
      </c>
      <c r="J89" s="122" t="str">
        <f>IF(('PCA Repairs-CapItems Data Input'!K79)="","",'PCA Repairs-CapItems Data Input'!K79)</f>
        <v/>
      </c>
      <c r="K89" s="138" t="str">
        <f>IF(('PCA Repairs-CapItems Data Input'!M79)="","",'PCA Repairs-CapItems Data Input'!M79)</f>
        <v/>
      </c>
      <c r="L89" s="122" t="str">
        <f>IF(('PCA Repairs-CapItems Data Input'!N79)="","",'PCA Repairs-CapItems Data Input'!N79)</f>
        <v/>
      </c>
      <c r="M89" s="122" t="str">
        <f>IF(('PCA Repairs-CapItems Data Input'!O79)="","",'PCA Repairs-CapItems Data Input'!O79)</f>
        <v/>
      </c>
      <c r="N89" s="122" t="str">
        <f>IF(('PCA Repairs-CapItems Data Input'!P79)="","",'PCA Repairs-CapItems Data Input'!P79)</f>
        <v/>
      </c>
      <c r="O89" s="122" t="str">
        <f>IF(('PCA Repairs-CapItems Data Input'!Q79)="","",'PCA Repairs-CapItems Data Input'!Q79)</f>
        <v/>
      </c>
      <c r="P89" s="122" t="str">
        <f>IF(('PCA Repairs-CapItems Data Input'!R79)="","",'PCA Repairs-CapItems Data Input'!R79)</f>
        <v/>
      </c>
      <c r="Q89" s="122" t="str">
        <f>IF(('PCA Repairs-CapItems Data Input'!S79)="","",'PCA Repairs-CapItems Data Input'!S79)</f>
        <v/>
      </c>
      <c r="R89" s="122" t="str">
        <f>IF(('PCA Repairs-CapItems Data Input'!T79)="","",'PCA Repairs-CapItems Data Input'!T79)</f>
        <v/>
      </c>
      <c r="S89" s="122" t="str">
        <f>IF(('PCA Repairs-CapItems Data Input'!U79)="","",'PCA Repairs-CapItems Data Input'!U79)</f>
        <v/>
      </c>
      <c r="T89" s="122" t="str">
        <f>IF(('PCA Repairs-CapItems Data Input'!V79)="","",'PCA Repairs-CapItems Data Input'!V79)</f>
        <v/>
      </c>
      <c r="U89" s="122" t="str">
        <f>IF(('PCA Repairs-CapItems Data Input'!W79)="","",'PCA Repairs-CapItems Data Input'!W79)</f>
        <v/>
      </c>
      <c r="V89" s="122" t="str">
        <f>IF(('PCA Repairs-CapItems Data Input'!X79)="","",'PCA Repairs-CapItems Data Input'!X79)</f>
        <v/>
      </c>
      <c r="W89" s="122" t="str">
        <f>IF(('PCA Repairs-CapItems Data Input'!Y79)="","",'PCA Repairs-CapItems Data Input'!Y79)</f>
        <v/>
      </c>
      <c r="X89" s="122" t="str">
        <f>IF(('PCA Repairs-CapItems Data Input'!Z79)="","",'PCA Repairs-CapItems Data Input'!Z79)</f>
        <v/>
      </c>
      <c r="Y89" s="122" t="str">
        <f>IF(('PCA Repairs-CapItems Data Input'!AA79)="","",'PCA Repairs-CapItems Data Input'!AA79)</f>
        <v/>
      </c>
      <c r="Z89" s="134" t="str">
        <f>IF(('PCA Repairs-CapItems Data Input'!AB79)="","",'PCA Repairs-CapItems Data Input'!AB79)</f>
        <v/>
      </c>
      <c r="AA89" s="141" t="str">
        <f>IF(('PCA Repairs-CapItems Data Input'!L79)="","",'PCA Repairs-CapItems Data Input'!L79)</f>
        <v/>
      </c>
    </row>
    <row r="90" spans="1:27" ht="14.7" thickBot="1" x14ac:dyDescent="0.6">
      <c r="A90" s="98">
        <f>'PCA Repairs-CapItems Data Input'!B80</f>
        <v>0</v>
      </c>
      <c r="B90" s="101">
        <f>'PCA Repairs-CapItems Data Input'!C80</f>
        <v>0</v>
      </c>
      <c r="C90" s="101" t="str">
        <f>IF(('PCA Repairs-CapItems Data Input'!D80)="","",'PCA Repairs-CapItems Data Input'!D80)</f>
        <v/>
      </c>
      <c r="D90" s="101" t="str">
        <f>IF(('PCA Repairs-CapItems Data Input'!E80)="","",'PCA Repairs-CapItems Data Input'!E80)</f>
        <v/>
      </c>
      <c r="E90" s="101" t="str">
        <f>IF(('PCA Repairs-CapItems Data Input'!F80)="","",'PCA Repairs-CapItems Data Input'!F80)</f>
        <v/>
      </c>
      <c r="F90" s="101" t="str">
        <f>IF(('PCA Repairs-CapItems Data Input'!G80)="","",'PCA Repairs-CapItems Data Input'!G80)</f>
        <v/>
      </c>
      <c r="G90" s="122" t="str">
        <f>IF(('PCA Repairs-CapItems Data Input'!H80)="","",'PCA Repairs-CapItems Data Input'!H80)</f>
        <v/>
      </c>
      <c r="H90" s="101" t="str">
        <f>IF(('PCA Repairs-CapItems Data Input'!I80)="","",'PCA Repairs-CapItems Data Input'!I80)</f>
        <v/>
      </c>
      <c r="I90" s="101" t="str">
        <f>IF(('PCA Repairs-CapItems Data Input'!J80)="","",'PCA Repairs-CapItems Data Input'!J80)</f>
        <v/>
      </c>
      <c r="J90" s="122" t="str">
        <f>IF(('PCA Repairs-CapItems Data Input'!K80)="","",'PCA Repairs-CapItems Data Input'!K80)</f>
        <v/>
      </c>
      <c r="K90" s="138" t="str">
        <f>IF(('PCA Repairs-CapItems Data Input'!M80)="","",'PCA Repairs-CapItems Data Input'!M80)</f>
        <v/>
      </c>
      <c r="L90" s="122" t="str">
        <f>IF(('PCA Repairs-CapItems Data Input'!N80)="","",'PCA Repairs-CapItems Data Input'!N80)</f>
        <v/>
      </c>
      <c r="M90" s="122" t="str">
        <f>IF(('PCA Repairs-CapItems Data Input'!O80)="","",'PCA Repairs-CapItems Data Input'!O80)</f>
        <v/>
      </c>
      <c r="N90" s="122" t="str">
        <f>IF(('PCA Repairs-CapItems Data Input'!P80)="","",'PCA Repairs-CapItems Data Input'!P80)</f>
        <v/>
      </c>
      <c r="O90" s="122" t="str">
        <f>IF(('PCA Repairs-CapItems Data Input'!Q80)="","",'PCA Repairs-CapItems Data Input'!Q80)</f>
        <v/>
      </c>
      <c r="P90" s="122" t="str">
        <f>IF(('PCA Repairs-CapItems Data Input'!R80)="","",'PCA Repairs-CapItems Data Input'!R80)</f>
        <v/>
      </c>
      <c r="Q90" s="122" t="str">
        <f>IF(('PCA Repairs-CapItems Data Input'!S80)="","",'PCA Repairs-CapItems Data Input'!S80)</f>
        <v/>
      </c>
      <c r="R90" s="122" t="str">
        <f>IF(('PCA Repairs-CapItems Data Input'!T80)="","",'PCA Repairs-CapItems Data Input'!T80)</f>
        <v/>
      </c>
      <c r="S90" s="122" t="str">
        <f>IF(('PCA Repairs-CapItems Data Input'!U80)="","",'PCA Repairs-CapItems Data Input'!U80)</f>
        <v/>
      </c>
      <c r="T90" s="122" t="str">
        <f>IF(('PCA Repairs-CapItems Data Input'!V80)="","",'PCA Repairs-CapItems Data Input'!V80)</f>
        <v/>
      </c>
      <c r="U90" s="122" t="str">
        <f>IF(('PCA Repairs-CapItems Data Input'!W80)="","",'PCA Repairs-CapItems Data Input'!W80)</f>
        <v/>
      </c>
      <c r="V90" s="122" t="str">
        <f>IF(('PCA Repairs-CapItems Data Input'!X80)="","",'PCA Repairs-CapItems Data Input'!X80)</f>
        <v/>
      </c>
      <c r="W90" s="122" t="str">
        <f>IF(('PCA Repairs-CapItems Data Input'!Y80)="","",'PCA Repairs-CapItems Data Input'!Y80)</f>
        <v/>
      </c>
      <c r="X90" s="122" t="str">
        <f>IF(('PCA Repairs-CapItems Data Input'!Z80)="","",'PCA Repairs-CapItems Data Input'!Z80)</f>
        <v/>
      </c>
      <c r="Y90" s="122" t="str">
        <f>IF(('PCA Repairs-CapItems Data Input'!AA80)="","",'PCA Repairs-CapItems Data Input'!AA80)</f>
        <v/>
      </c>
      <c r="Z90" s="134" t="str">
        <f>IF(('PCA Repairs-CapItems Data Input'!AB80)="","",'PCA Repairs-CapItems Data Input'!AB80)</f>
        <v/>
      </c>
      <c r="AA90" s="141" t="str">
        <f>IF(('PCA Repairs-CapItems Data Input'!L80)="","",'PCA Repairs-CapItems Data Input'!L80)</f>
        <v/>
      </c>
    </row>
    <row r="91" spans="1:27" ht="14.7" thickBot="1" x14ac:dyDescent="0.6">
      <c r="A91" s="98">
        <f>'PCA Repairs-CapItems Data Input'!B81</f>
        <v>0</v>
      </c>
      <c r="B91" s="101">
        <f>'PCA Repairs-CapItems Data Input'!C81</f>
        <v>0</v>
      </c>
      <c r="C91" s="101" t="str">
        <f>IF(('PCA Repairs-CapItems Data Input'!D81)="","",'PCA Repairs-CapItems Data Input'!D81)</f>
        <v/>
      </c>
      <c r="D91" s="101" t="str">
        <f>IF(('PCA Repairs-CapItems Data Input'!E81)="","",'PCA Repairs-CapItems Data Input'!E81)</f>
        <v/>
      </c>
      <c r="E91" s="101" t="str">
        <f>IF(('PCA Repairs-CapItems Data Input'!F81)="","",'PCA Repairs-CapItems Data Input'!F81)</f>
        <v/>
      </c>
      <c r="F91" s="101" t="str">
        <f>IF(('PCA Repairs-CapItems Data Input'!G81)="","",'PCA Repairs-CapItems Data Input'!G81)</f>
        <v/>
      </c>
      <c r="G91" s="122" t="str">
        <f>IF(('PCA Repairs-CapItems Data Input'!H81)="","",'PCA Repairs-CapItems Data Input'!H81)</f>
        <v/>
      </c>
      <c r="H91" s="101" t="str">
        <f>IF(('PCA Repairs-CapItems Data Input'!I81)="","",'PCA Repairs-CapItems Data Input'!I81)</f>
        <v/>
      </c>
      <c r="I91" s="101" t="str">
        <f>IF(('PCA Repairs-CapItems Data Input'!J81)="","",'PCA Repairs-CapItems Data Input'!J81)</f>
        <v/>
      </c>
      <c r="J91" s="122" t="str">
        <f>IF(('PCA Repairs-CapItems Data Input'!K81)="","",'PCA Repairs-CapItems Data Input'!K81)</f>
        <v/>
      </c>
      <c r="K91" s="138" t="str">
        <f>IF(('PCA Repairs-CapItems Data Input'!M81)="","",'PCA Repairs-CapItems Data Input'!M81)</f>
        <v/>
      </c>
      <c r="L91" s="122" t="str">
        <f>IF(('PCA Repairs-CapItems Data Input'!N81)="","",'PCA Repairs-CapItems Data Input'!N81)</f>
        <v/>
      </c>
      <c r="M91" s="122" t="str">
        <f>IF(('PCA Repairs-CapItems Data Input'!O81)="","",'PCA Repairs-CapItems Data Input'!O81)</f>
        <v/>
      </c>
      <c r="N91" s="122" t="str">
        <f>IF(('PCA Repairs-CapItems Data Input'!P81)="","",'PCA Repairs-CapItems Data Input'!P81)</f>
        <v/>
      </c>
      <c r="O91" s="122" t="str">
        <f>IF(('PCA Repairs-CapItems Data Input'!Q81)="","",'PCA Repairs-CapItems Data Input'!Q81)</f>
        <v/>
      </c>
      <c r="P91" s="122" t="str">
        <f>IF(('PCA Repairs-CapItems Data Input'!R81)="","",'PCA Repairs-CapItems Data Input'!R81)</f>
        <v/>
      </c>
      <c r="Q91" s="122" t="str">
        <f>IF(('PCA Repairs-CapItems Data Input'!S81)="","",'PCA Repairs-CapItems Data Input'!S81)</f>
        <v/>
      </c>
      <c r="R91" s="122" t="str">
        <f>IF(('PCA Repairs-CapItems Data Input'!T81)="","",'PCA Repairs-CapItems Data Input'!T81)</f>
        <v/>
      </c>
      <c r="S91" s="122" t="str">
        <f>IF(('PCA Repairs-CapItems Data Input'!U81)="","",'PCA Repairs-CapItems Data Input'!U81)</f>
        <v/>
      </c>
      <c r="T91" s="122" t="str">
        <f>IF(('PCA Repairs-CapItems Data Input'!V81)="","",'PCA Repairs-CapItems Data Input'!V81)</f>
        <v/>
      </c>
      <c r="U91" s="122" t="str">
        <f>IF(('PCA Repairs-CapItems Data Input'!W81)="","",'PCA Repairs-CapItems Data Input'!W81)</f>
        <v/>
      </c>
      <c r="V91" s="122" t="str">
        <f>IF(('PCA Repairs-CapItems Data Input'!X81)="","",'PCA Repairs-CapItems Data Input'!X81)</f>
        <v/>
      </c>
      <c r="W91" s="122" t="str">
        <f>IF(('PCA Repairs-CapItems Data Input'!Y81)="","",'PCA Repairs-CapItems Data Input'!Y81)</f>
        <v/>
      </c>
      <c r="X91" s="122" t="str">
        <f>IF(('PCA Repairs-CapItems Data Input'!Z81)="","",'PCA Repairs-CapItems Data Input'!Z81)</f>
        <v/>
      </c>
      <c r="Y91" s="122" t="str">
        <f>IF(('PCA Repairs-CapItems Data Input'!AA81)="","",'PCA Repairs-CapItems Data Input'!AA81)</f>
        <v/>
      </c>
      <c r="Z91" s="134" t="str">
        <f>IF(('PCA Repairs-CapItems Data Input'!AB81)="","",'PCA Repairs-CapItems Data Input'!AB81)</f>
        <v/>
      </c>
      <c r="AA91" s="141" t="str">
        <f>IF(('PCA Repairs-CapItems Data Input'!L81)="","",'PCA Repairs-CapItems Data Input'!L81)</f>
        <v/>
      </c>
    </row>
    <row r="92" spans="1:27" ht="14.7" thickBot="1" x14ac:dyDescent="0.6">
      <c r="A92" s="98">
        <f>'PCA Repairs-CapItems Data Input'!B82</f>
        <v>0</v>
      </c>
      <c r="B92" s="101">
        <f>'PCA Repairs-CapItems Data Input'!C82</f>
        <v>0</v>
      </c>
      <c r="C92" s="101" t="str">
        <f>IF(('PCA Repairs-CapItems Data Input'!D82)="","",'PCA Repairs-CapItems Data Input'!D82)</f>
        <v/>
      </c>
      <c r="D92" s="101" t="str">
        <f>IF(('PCA Repairs-CapItems Data Input'!E82)="","",'PCA Repairs-CapItems Data Input'!E82)</f>
        <v/>
      </c>
      <c r="E92" s="101" t="str">
        <f>IF(('PCA Repairs-CapItems Data Input'!F82)="","",'PCA Repairs-CapItems Data Input'!F82)</f>
        <v/>
      </c>
      <c r="F92" s="101" t="str">
        <f>IF(('PCA Repairs-CapItems Data Input'!G82)="","",'PCA Repairs-CapItems Data Input'!G82)</f>
        <v/>
      </c>
      <c r="G92" s="122" t="str">
        <f>IF(('PCA Repairs-CapItems Data Input'!H82)="","",'PCA Repairs-CapItems Data Input'!H82)</f>
        <v/>
      </c>
      <c r="H92" s="101" t="str">
        <f>IF(('PCA Repairs-CapItems Data Input'!I82)="","",'PCA Repairs-CapItems Data Input'!I82)</f>
        <v/>
      </c>
      <c r="I92" s="101" t="str">
        <f>IF(('PCA Repairs-CapItems Data Input'!J82)="","",'PCA Repairs-CapItems Data Input'!J82)</f>
        <v/>
      </c>
      <c r="J92" s="122" t="str">
        <f>IF(('PCA Repairs-CapItems Data Input'!K82)="","",'PCA Repairs-CapItems Data Input'!K82)</f>
        <v/>
      </c>
      <c r="K92" s="138" t="str">
        <f>IF(('PCA Repairs-CapItems Data Input'!M82)="","",'PCA Repairs-CapItems Data Input'!M82)</f>
        <v/>
      </c>
      <c r="L92" s="122" t="str">
        <f>IF(('PCA Repairs-CapItems Data Input'!N82)="","",'PCA Repairs-CapItems Data Input'!N82)</f>
        <v/>
      </c>
      <c r="M92" s="122" t="str">
        <f>IF(('PCA Repairs-CapItems Data Input'!O82)="","",'PCA Repairs-CapItems Data Input'!O82)</f>
        <v/>
      </c>
      <c r="N92" s="122" t="str">
        <f>IF(('PCA Repairs-CapItems Data Input'!P82)="","",'PCA Repairs-CapItems Data Input'!P82)</f>
        <v/>
      </c>
      <c r="O92" s="122" t="str">
        <f>IF(('PCA Repairs-CapItems Data Input'!Q82)="","",'PCA Repairs-CapItems Data Input'!Q82)</f>
        <v/>
      </c>
      <c r="P92" s="122" t="str">
        <f>IF(('PCA Repairs-CapItems Data Input'!R82)="","",'PCA Repairs-CapItems Data Input'!R82)</f>
        <v/>
      </c>
      <c r="Q92" s="122" t="str">
        <f>IF(('PCA Repairs-CapItems Data Input'!S82)="","",'PCA Repairs-CapItems Data Input'!S82)</f>
        <v/>
      </c>
      <c r="R92" s="122" t="str">
        <f>IF(('PCA Repairs-CapItems Data Input'!T82)="","",'PCA Repairs-CapItems Data Input'!T82)</f>
        <v/>
      </c>
      <c r="S92" s="122" t="str">
        <f>IF(('PCA Repairs-CapItems Data Input'!U82)="","",'PCA Repairs-CapItems Data Input'!U82)</f>
        <v/>
      </c>
      <c r="T92" s="122" t="str">
        <f>IF(('PCA Repairs-CapItems Data Input'!V82)="","",'PCA Repairs-CapItems Data Input'!V82)</f>
        <v/>
      </c>
      <c r="U92" s="122" t="str">
        <f>IF(('PCA Repairs-CapItems Data Input'!W82)="","",'PCA Repairs-CapItems Data Input'!W82)</f>
        <v/>
      </c>
      <c r="V92" s="122" t="str">
        <f>IF(('PCA Repairs-CapItems Data Input'!X82)="","",'PCA Repairs-CapItems Data Input'!X82)</f>
        <v/>
      </c>
      <c r="W92" s="122" t="str">
        <f>IF(('PCA Repairs-CapItems Data Input'!Y82)="","",'PCA Repairs-CapItems Data Input'!Y82)</f>
        <v/>
      </c>
      <c r="X92" s="122" t="str">
        <f>IF(('PCA Repairs-CapItems Data Input'!Z82)="","",'PCA Repairs-CapItems Data Input'!Z82)</f>
        <v/>
      </c>
      <c r="Y92" s="122" t="str">
        <f>IF(('PCA Repairs-CapItems Data Input'!AA82)="","",'PCA Repairs-CapItems Data Input'!AA82)</f>
        <v/>
      </c>
      <c r="Z92" s="134" t="str">
        <f>IF(('PCA Repairs-CapItems Data Input'!AB82)="","",'PCA Repairs-CapItems Data Input'!AB82)</f>
        <v/>
      </c>
      <c r="AA92" s="141" t="str">
        <f>IF(('PCA Repairs-CapItems Data Input'!L82)="","",'PCA Repairs-CapItems Data Input'!L82)</f>
        <v/>
      </c>
    </row>
    <row r="93" spans="1:27" ht="14.7" thickBot="1" x14ac:dyDescent="0.6">
      <c r="A93" s="98">
        <f>'PCA Repairs-CapItems Data Input'!B83</f>
        <v>0</v>
      </c>
      <c r="B93" s="101">
        <f>'PCA Repairs-CapItems Data Input'!C83</f>
        <v>0</v>
      </c>
      <c r="C93" s="101" t="str">
        <f>IF(('PCA Repairs-CapItems Data Input'!D83)="","",'PCA Repairs-CapItems Data Input'!D83)</f>
        <v/>
      </c>
      <c r="D93" s="101" t="str">
        <f>IF(('PCA Repairs-CapItems Data Input'!E83)="","",'PCA Repairs-CapItems Data Input'!E83)</f>
        <v/>
      </c>
      <c r="E93" s="101" t="str">
        <f>IF(('PCA Repairs-CapItems Data Input'!F83)="","",'PCA Repairs-CapItems Data Input'!F83)</f>
        <v/>
      </c>
      <c r="F93" s="101" t="str">
        <f>IF(('PCA Repairs-CapItems Data Input'!G83)="","",'PCA Repairs-CapItems Data Input'!G83)</f>
        <v/>
      </c>
      <c r="G93" s="122" t="str">
        <f>IF(('PCA Repairs-CapItems Data Input'!H83)="","",'PCA Repairs-CapItems Data Input'!H83)</f>
        <v/>
      </c>
      <c r="H93" s="101" t="str">
        <f>IF(('PCA Repairs-CapItems Data Input'!I83)="","",'PCA Repairs-CapItems Data Input'!I83)</f>
        <v/>
      </c>
      <c r="I93" s="101" t="str">
        <f>IF(('PCA Repairs-CapItems Data Input'!J83)="","",'PCA Repairs-CapItems Data Input'!J83)</f>
        <v/>
      </c>
      <c r="J93" s="122" t="str">
        <f>IF(('PCA Repairs-CapItems Data Input'!K83)="","",'PCA Repairs-CapItems Data Input'!K83)</f>
        <v/>
      </c>
      <c r="K93" s="138" t="str">
        <f>IF(('PCA Repairs-CapItems Data Input'!M83)="","",'PCA Repairs-CapItems Data Input'!M83)</f>
        <v/>
      </c>
      <c r="L93" s="122" t="str">
        <f>IF(('PCA Repairs-CapItems Data Input'!N83)="","",'PCA Repairs-CapItems Data Input'!N83)</f>
        <v/>
      </c>
      <c r="M93" s="122" t="str">
        <f>IF(('PCA Repairs-CapItems Data Input'!O83)="","",'PCA Repairs-CapItems Data Input'!O83)</f>
        <v/>
      </c>
      <c r="N93" s="122" t="str">
        <f>IF(('PCA Repairs-CapItems Data Input'!P83)="","",'PCA Repairs-CapItems Data Input'!P83)</f>
        <v/>
      </c>
      <c r="O93" s="122" t="str">
        <f>IF(('PCA Repairs-CapItems Data Input'!Q83)="","",'PCA Repairs-CapItems Data Input'!Q83)</f>
        <v/>
      </c>
      <c r="P93" s="122" t="str">
        <f>IF(('PCA Repairs-CapItems Data Input'!R83)="","",'PCA Repairs-CapItems Data Input'!R83)</f>
        <v/>
      </c>
      <c r="Q93" s="122" t="str">
        <f>IF(('PCA Repairs-CapItems Data Input'!S83)="","",'PCA Repairs-CapItems Data Input'!S83)</f>
        <v/>
      </c>
      <c r="R93" s="122" t="str">
        <f>IF(('PCA Repairs-CapItems Data Input'!T83)="","",'PCA Repairs-CapItems Data Input'!T83)</f>
        <v/>
      </c>
      <c r="S93" s="122" t="str">
        <f>IF(('PCA Repairs-CapItems Data Input'!U83)="","",'PCA Repairs-CapItems Data Input'!U83)</f>
        <v/>
      </c>
      <c r="T93" s="122" t="str">
        <f>IF(('PCA Repairs-CapItems Data Input'!V83)="","",'PCA Repairs-CapItems Data Input'!V83)</f>
        <v/>
      </c>
      <c r="U93" s="122" t="str">
        <f>IF(('PCA Repairs-CapItems Data Input'!W83)="","",'PCA Repairs-CapItems Data Input'!W83)</f>
        <v/>
      </c>
      <c r="V93" s="122" t="str">
        <f>IF(('PCA Repairs-CapItems Data Input'!X83)="","",'PCA Repairs-CapItems Data Input'!X83)</f>
        <v/>
      </c>
      <c r="W93" s="122" t="str">
        <f>IF(('PCA Repairs-CapItems Data Input'!Y83)="","",'PCA Repairs-CapItems Data Input'!Y83)</f>
        <v/>
      </c>
      <c r="X93" s="122" t="str">
        <f>IF(('PCA Repairs-CapItems Data Input'!Z83)="","",'PCA Repairs-CapItems Data Input'!Z83)</f>
        <v/>
      </c>
      <c r="Y93" s="122" t="str">
        <f>IF(('PCA Repairs-CapItems Data Input'!AA83)="","",'PCA Repairs-CapItems Data Input'!AA83)</f>
        <v/>
      </c>
      <c r="Z93" s="134" t="str">
        <f>IF(('PCA Repairs-CapItems Data Input'!AB83)="","",'PCA Repairs-CapItems Data Input'!AB83)</f>
        <v/>
      </c>
      <c r="AA93" s="141" t="str">
        <f>IF(('PCA Repairs-CapItems Data Input'!L83)="","",'PCA Repairs-CapItems Data Input'!L83)</f>
        <v/>
      </c>
    </row>
    <row r="94" spans="1:27" ht="14.7" thickBot="1" x14ac:dyDescent="0.6">
      <c r="A94" s="98">
        <f>'PCA Repairs-CapItems Data Input'!B84</f>
        <v>0</v>
      </c>
      <c r="B94" s="101">
        <f>'PCA Repairs-CapItems Data Input'!C84</f>
        <v>0</v>
      </c>
      <c r="C94" s="101" t="str">
        <f>IF(('PCA Repairs-CapItems Data Input'!D84)="","",'PCA Repairs-CapItems Data Input'!D84)</f>
        <v/>
      </c>
      <c r="D94" s="101" t="str">
        <f>IF(('PCA Repairs-CapItems Data Input'!E84)="","",'PCA Repairs-CapItems Data Input'!E84)</f>
        <v/>
      </c>
      <c r="E94" s="101" t="str">
        <f>IF(('PCA Repairs-CapItems Data Input'!F84)="","",'PCA Repairs-CapItems Data Input'!F84)</f>
        <v/>
      </c>
      <c r="F94" s="101" t="str">
        <f>IF(('PCA Repairs-CapItems Data Input'!G84)="","",'PCA Repairs-CapItems Data Input'!G84)</f>
        <v/>
      </c>
      <c r="G94" s="122" t="str">
        <f>IF(('PCA Repairs-CapItems Data Input'!H84)="","",'PCA Repairs-CapItems Data Input'!H84)</f>
        <v/>
      </c>
      <c r="H94" s="101" t="str">
        <f>IF(('PCA Repairs-CapItems Data Input'!I84)="","",'PCA Repairs-CapItems Data Input'!I84)</f>
        <v/>
      </c>
      <c r="I94" s="101" t="str">
        <f>IF(('PCA Repairs-CapItems Data Input'!J84)="","",'PCA Repairs-CapItems Data Input'!J84)</f>
        <v/>
      </c>
      <c r="J94" s="122" t="str">
        <f>IF(('PCA Repairs-CapItems Data Input'!K84)="","",'PCA Repairs-CapItems Data Input'!K84)</f>
        <v/>
      </c>
      <c r="K94" s="138" t="str">
        <f>IF(('PCA Repairs-CapItems Data Input'!M84)="","",'PCA Repairs-CapItems Data Input'!M84)</f>
        <v/>
      </c>
      <c r="L94" s="122" t="str">
        <f>IF(('PCA Repairs-CapItems Data Input'!N84)="","",'PCA Repairs-CapItems Data Input'!N84)</f>
        <v/>
      </c>
      <c r="M94" s="122" t="str">
        <f>IF(('PCA Repairs-CapItems Data Input'!O84)="","",'PCA Repairs-CapItems Data Input'!O84)</f>
        <v/>
      </c>
      <c r="N94" s="122" t="str">
        <f>IF(('PCA Repairs-CapItems Data Input'!P84)="","",'PCA Repairs-CapItems Data Input'!P84)</f>
        <v/>
      </c>
      <c r="O94" s="122" t="str">
        <f>IF(('PCA Repairs-CapItems Data Input'!Q84)="","",'PCA Repairs-CapItems Data Input'!Q84)</f>
        <v/>
      </c>
      <c r="P94" s="122" t="str">
        <f>IF(('PCA Repairs-CapItems Data Input'!R84)="","",'PCA Repairs-CapItems Data Input'!R84)</f>
        <v/>
      </c>
      <c r="Q94" s="122" t="str">
        <f>IF(('PCA Repairs-CapItems Data Input'!S84)="","",'PCA Repairs-CapItems Data Input'!S84)</f>
        <v/>
      </c>
      <c r="R94" s="122" t="str">
        <f>IF(('PCA Repairs-CapItems Data Input'!T84)="","",'PCA Repairs-CapItems Data Input'!T84)</f>
        <v/>
      </c>
      <c r="S94" s="122" t="str">
        <f>IF(('PCA Repairs-CapItems Data Input'!U84)="","",'PCA Repairs-CapItems Data Input'!U84)</f>
        <v/>
      </c>
      <c r="T94" s="122" t="str">
        <f>IF(('PCA Repairs-CapItems Data Input'!V84)="","",'PCA Repairs-CapItems Data Input'!V84)</f>
        <v/>
      </c>
      <c r="U94" s="122" t="str">
        <f>IF(('PCA Repairs-CapItems Data Input'!W84)="","",'PCA Repairs-CapItems Data Input'!W84)</f>
        <v/>
      </c>
      <c r="V94" s="122" t="str">
        <f>IF(('PCA Repairs-CapItems Data Input'!X84)="","",'PCA Repairs-CapItems Data Input'!X84)</f>
        <v/>
      </c>
      <c r="W94" s="122" t="str">
        <f>IF(('PCA Repairs-CapItems Data Input'!Y84)="","",'PCA Repairs-CapItems Data Input'!Y84)</f>
        <v/>
      </c>
      <c r="X94" s="122" t="str">
        <f>IF(('PCA Repairs-CapItems Data Input'!Z84)="","",'PCA Repairs-CapItems Data Input'!Z84)</f>
        <v/>
      </c>
      <c r="Y94" s="122" t="str">
        <f>IF(('PCA Repairs-CapItems Data Input'!AA84)="","",'PCA Repairs-CapItems Data Input'!AA84)</f>
        <v/>
      </c>
      <c r="Z94" s="134" t="str">
        <f>IF(('PCA Repairs-CapItems Data Input'!AB84)="","",'PCA Repairs-CapItems Data Input'!AB84)</f>
        <v/>
      </c>
      <c r="AA94" s="141" t="str">
        <f>IF(('PCA Repairs-CapItems Data Input'!L84)="","",'PCA Repairs-CapItems Data Input'!L84)</f>
        <v/>
      </c>
    </row>
    <row r="95" spans="1:27" ht="14.7" thickBot="1" x14ac:dyDescent="0.6">
      <c r="A95" s="99">
        <f>'PCA Repairs-CapItems Data Input'!B85</f>
        <v>0</v>
      </c>
      <c r="B95" s="102">
        <f>'PCA Repairs-CapItems Data Input'!C85</f>
        <v>0</v>
      </c>
      <c r="C95" s="102" t="str">
        <f>IF(('PCA Repairs-CapItems Data Input'!D85)="","",'PCA Repairs-CapItems Data Input'!D85)</f>
        <v/>
      </c>
      <c r="D95" s="102" t="str">
        <f>IF(('PCA Repairs-CapItems Data Input'!E85)="","",'PCA Repairs-CapItems Data Input'!E85)</f>
        <v/>
      </c>
      <c r="E95" s="102" t="str">
        <f>IF(('PCA Repairs-CapItems Data Input'!F85)="","",'PCA Repairs-CapItems Data Input'!F85)</f>
        <v/>
      </c>
      <c r="F95" s="102" t="str">
        <f>IF(('PCA Repairs-CapItems Data Input'!G85)="","",'PCA Repairs-CapItems Data Input'!G85)</f>
        <v/>
      </c>
      <c r="G95" s="123" t="str">
        <f>IF(('PCA Repairs-CapItems Data Input'!H85)="","",'PCA Repairs-CapItems Data Input'!H85)</f>
        <v/>
      </c>
      <c r="H95" s="102" t="str">
        <f>IF(('PCA Repairs-CapItems Data Input'!I85)="","",'PCA Repairs-CapItems Data Input'!I85)</f>
        <v/>
      </c>
      <c r="I95" s="102" t="str">
        <f>IF(('PCA Repairs-CapItems Data Input'!J85)="","",'PCA Repairs-CapItems Data Input'!J85)</f>
        <v/>
      </c>
      <c r="J95" s="123" t="str">
        <f>IF(('PCA Repairs-CapItems Data Input'!K85)="","",'PCA Repairs-CapItems Data Input'!K85)</f>
        <v/>
      </c>
      <c r="K95" s="139" t="str">
        <f>IF(('PCA Repairs-CapItems Data Input'!M85)="","",'PCA Repairs-CapItems Data Input'!M85)</f>
        <v/>
      </c>
      <c r="L95" s="123" t="str">
        <f>IF(('PCA Repairs-CapItems Data Input'!N85)="","",'PCA Repairs-CapItems Data Input'!N85)</f>
        <v/>
      </c>
      <c r="M95" s="123" t="str">
        <f>IF(('PCA Repairs-CapItems Data Input'!O85)="","",'PCA Repairs-CapItems Data Input'!O85)</f>
        <v/>
      </c>
      <c r="N95" s="123" t="str">
        <f>IF(('PCA Repairs-CapItems Data Input'!P85)="","",'PCA Repairs-CapItems Data Input'!P85)</f>
        <v/>
      </c>
      <c r="O95" s="123" t="str">
        <f>IF(('PCA Repairs-CapItems Data Input'!Q85)="","",'PCA Repairs-CapItems Data Input'!Q85)</f>
        <v/>
      </c>
      <c r="P95" s="123" t="str">
        <f>IF(('PCA Repairs-CapItems Data Input'!R85)="","",'PCA Repairs-CapItems Data Input'!R85)</f>
        <v/>
      </c>
      <c r="Q95" s="123" t="str">
        <f>IF(('PCA Repairs-CapItems Data Input'!S85)="","",'PCA Repairs-CapItems Data Input'!S85)</f>
        <v/>
      </c>
      <c r="R95" s="123" t="str">
        <f>IF(('PCA Repairs-CapItems Data Input'!T85)="","",'PCA Repairs-CapItems Data Input'!T85)</f>
        <v/>
      </c>
      <c r="S95" s="123" t="str">
        <f>IF(('PCA Repairs-CapItems Data Input'!U85)="","",'PCA Repairs-CapItems Data Input'!U85)</f>
        <v/>
      </c>
      <c r="T95" s="123" t="str">
        <f>IF(('PCA Repairs-CapItems Data Input'!V85)="","",'PCA Repairs-CapItems Data Input'!V85)</f>
        <v/>
      </c>
      <c r="U95" s="123" t="str">
        <f>IF(('PCA Repairs-CapItems Data Input'!W85)="","",'PCA Repairs-CapItems Data Input'!W85)</f>
        <v/>
      </c>
      <c r="V95" s="123" t="str">
        <f>IF(('PCA Repairs-CapItems Data Input'!X85)="","",'PCA Repairs-CapItems Data Input'!X85)</f>
        <v/>
      </c>
      <c r="W95" s="123" t="str">
        <f>IF(('PCA Repairs-CapItems Data Input'!Y85)="","",'PCA Repairs-CapItems Data Input'!Y85)</f>
        <v/>
      </c>
      <c r="X95" s="123" t="str">
        <f>IF(('PCA Repairs-CapItems Data Input'!Z85)="","",'PCA Repairs-CapItems Data Input'!Z85)</f>
        <v/>
      </c>
      <c r="Y95" s="123" t="str">
        <f>IF(('PCA Repairs-CapItems Data Input'!AA85)="","",'PCA Repairs-CapItems Data Input'!AA85)</f>
        <v/>
      </c>
      <c r="Z95" s="135" t="str">
        <f>IF(('PCA Repairs-CapItems Data Input'!AB85)="","",'PCA Repairs-CapItems Data Input'!AB85)</f>
        <v/>
      </c>
      <c r="AA95" s="143" t="str">
        <f>IF(('PCA Repairs-CapItems Data Input'!L85)="","",'PCA Repairs-CapItems Data Input'!L85)</f>
        <v/>
      </c>
    </row>
    <row r="96" spans="1:27" ht="14.7" thickBot="1" x14ac:dyDescent="0.6">
      <c r="G96" s="106"/>
      <c r="H96" s="107"/>
      <c r="I96" s="107"/>
      <c r="J96" s="107"/>
      <c r="K96" s="104" t="s">
        <v>155</v>
      </c>
      <c r="L96" s="124">
        <f>IF(('PCA Repairs-CapItems Data Input'!N86)="","",'PCA Repairs-CapItems Data Input'!N86)</f>
        <v>0</v>
      </c>
      <c r="M96" s="124">
        <f>IF(('PCA Repairs-CapItems Data Input'!O86)="","",'PCA Repairs-CapItems Data Input'!O86)</f>
        <v>0</v>
      </c>
      <c r="N96" s="124">
        <f>IF(('PCA Repairs-CapItems Data Input'!P86)="","",'PCA Repairs-CapItems Data Input'!P86)</f>
        <v>0</v>
      </c>
      <c r="O96" s="124">
        <f>IF(('PCA Repairs-CapItems Data Input'!Q86)="","",'PCA Repairs-CapItems Data Input'!Q86)</f>
        <v>0</v>
      </c>
      <c r="P96" s="124">
        <f>IF(('PCA Repairs-CapItems Data Input'!R86)="","",'PCA Repairs-CapItems Data Input'!R86)</f>
        <v>0</v>
      </c>
      <c r="Q96" s="124">
        <f>IF(('PCA Repairs-CapItems Data Input'!S86)="","",'PCA Repairs-CapItems Data Input'!S86)</f>
        <v>0</v>
      </c>
      <c r="R96" s="124">
        <f>IF(('PCA Repairs-CapItems Data Input'!T86)="","",'PCA Repairs-CapItems Data Input'!T86)</f>
        <v>0</v>
      </c>
      <c r="S96" s="124">
        <f>IF(('PCA Repairs-CapItems Data Input'!U86)="","",'PCA Repairs-CapItems Data Input'!U86)</f>
        <v>0</v>
      </c>
      <c r="T96" s="124">
        <f>IF(('PCA Repairs-CapItems Data Input'!V86)="","",'PCA Repairs-CapItems Data Input'!V86)</f>
        <v>0</v>
      </c>
      <c r="U96" s="124">
        <f>IF(('PCA Repairs-CapItems Data Input'!W86)="","",'PCA Repairs-CapItems Data Input'!W86)</f>
        <v>0</v>
      </c>
      <c r="V96" s="124">
        <f>IF(('PCA Repairs-CapItems Data Input'!X86)="","",'PCA Repairs-CapItems Data Input'!X86)</f>
        <v>0</v>
      </c>
      <c r="W96" s="124">
        <f>IF(('PCA Repairs-CapItems Data Input'!Y86)="","",'PCA Repairs-CapItems Data Input'!Y86)</f>
        <v>0</v>
      </c>
      <c r="X96" s="124">
        <f>IF(('PCA Repairs-CapItems Data Input'!Z86)="","",'PCA Repairs-CapItems Data Input'!Z86)</f>
        <v>0</v>
      </c>
      <c r="Y96" s="124">
        <f>IF(('PCA Repairs-CapItems Data Input'!AA86)="","",'PCA Repairs-CapItems Data Input'!AA86)</f>
        <v>0</v>
      </c>
      <c r="Z96" s="136">
        <f>IF(('PCA Repairs-CapItems Data Input'!AB86)="","",'PCA Repairs-CapItems Data Input'!AB86)</f>
        <v>0</v>
      </c>
      <c r="AA96" s="142"/>
    </row>
    <row r="97" spans="7:27" ht="14.7" thickBot="1" x14ac:dyDescent="0.6">
      <c r="G97" s="108"/>
      <c r="H97" s="109"/>
      <c r="I97" s="109"/>
      <c r="J97" s="109"/>
      <c r="K97" s="105" t="s">
        <v>156</v>
      </c>
      <c r="L97" s="123">
        <f>IF(('PCA Repairs-CapItems Data Input'!N87)="","",'PCA Repairs-CapItems Data Input'!N87)</f>
        <v>0</v>
      </c>
      <c r="M97" s="123">
        <f>IF(('PCA Repairs-CapItems Data Input'!O87)="","",'PCA Repairs-CapItems Data Input'!O87)</f>
        <v>0</v>
      </c>
      <c r="N97" s="123">
        <f>IF(('PCA Repairs-CapItems Data Input'!P87)="","",'PCA Repairs-CapItems Data Input'!P87)</f>
        <v>0</v>
      </c>
      <c r="O97" s="123">
        <f>IF(('PCA Repairs-CapItems Data Input'!Q87)="","",'PCA Repairs-CapItems Data Input'!Q87)</f>
        <v>0</v>
      </c>
      <c r="P97" s="123">
        <f>IF(('PCA Repairs-CapItems Data Input'!R87)="","",'PCA Repairs-CapItems Data Input'!R87)</f>
        <v>0</v>
      </c>
      <c r="Q97" s="123">
        <f>IF(('PCA Repairs-CapItems Data Input'!S87)="","",'PCA Repairs-CapItems Data Input'!S87)</f>
        <v>0</v>
      </c>
      <c r="R97" s="123">
        <f>IF(('PCA Repairs-CapItems Data Input'!T87)="","",'PCA Repairs-CapItems Data Input'!T87)</f>
        <v>0</v>
      </c>
      <c r="S97" s="123">
        <f>IF(('PCA Repairs-CapItems Data Input'!U87)="","",'PCA Repairs-CapItems Data Input'!U87)</f>
        <v>0</v>
      </c>
      <c r="T97" s="123">
        <f>IF(('PCA Repairs-CapItems Data Input'!V87)="","",'PCA Repairs-CapItems Data Input'!V87)</f>
        <v>0</v>
      </c>
      <c r="U97" s="123">
        <f>IF(('PCA Repairs-CapItems Data Input'!W87)="","",'PCA Repairs-CapItems Data Input'!W87)</f>
        <v>0</v>
      </c>
      <c r="V97" s="123">
        <f>IF(('PCA Repairs-CapItems Data Input'!X87)="","",'PCA Repairs-CapItems Data Input'!X87)</f>
        <v>0</v>
      </c>
      <c r="W97" s="123">
        <f>IF(('PCA Repairs-CapItems Data Input'!Y87)="","",'PCA Repairs-CapItems Data Input'!Y87)</f>
        <v>0</v>
      </c>
      <c r="X97" s="123">
        <f>IF(('PCA Repairs-CapItems Data Input'!Z87)="","",'PCA Repairs-CapItems Data Input'!Z87)</f>
        <v>0</v>
      </c>
      <c r="Y97" s="123">
        <f>IF(('PCA Repairs-CapItems Data Input'!AA87)="","",'PCA Repairs-CapItems Data Input'!AA87)</f>
        <v>0</v>
      </c>
      <c r="Z97" s="135">
        <f>IF(('PCA Repairs-CapItems Data Input'!AB87)="","",'PCA Repairs-CapItems Data Input'!AB87)</f>
        <v>0</v>
      </c>
      <c r="AA97" s="142"/>
    </row>
  </sheetData>
  <dataValidations disablePrompts="1" count="1">
    <dataValidation type="whole" operator="greaterThanOrEqual" allowBlank="1" showInputMessage="1" showErrorMessage="1" sqref="AX10" xr:uid="{3F31B999-C454-4011-B3F8-A2404C1DED1C}">
      <formula1>0</formula1>
    </dataValidation>
  </dataValidations>
  <pageMargins left="0.7" right="0.7" top="0.75" bottom="0.75" header="0.3" footer="0.3"/>
  <pageSetup paperSize="5" scale="85" orientation="landscape" r:id="rId1"/>
  <headerFooter>
    <oddHeader>&amp;C&amp;"Source Sans Pro,Regular"&amp;F</oddHeader>
    <oddFooter>&amp;L&amp;"Source Sans Pro,Regular"© 2021 Fannie Mae. Trademarks of Fannie Mae.
&amp;A&amp;C&amp;"Source Sans Pro,Regular"Form 4099.E.PCA - January 2021&amp;R&amp;"Source Sans Pro,Regular"Page &amp;P of &amp;N</oddFooter>
  </headerFooter>
  <rowBreaks count="1" manualBreakCount="1">
    <brk id="57" max="92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09F3-25F5-4B61-9C67-ACE9120EC18E}">
  <dimension ref="A1:AZ12"/>
  <sheetViews>
    <sheetView topLeftCell="I1" workbookViewId="0">
      <selection activeCell="X1" sqref="X1"/>
    </sheetView>
  </sheetViews>
  <sheetFormatPr defaultRowHeight="14.4" x14ac:dyDescent="0.55000000000000004"/>
  <sheetData>
    <row r="1" spans="1:52" x14ac:dyDescent="0.55000000000000004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10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10</v>
      </c>
      <c r="U1" t="s">
        <v>22</v>
      </c>
      <c r="V1" t="s">
        <v>23</v>
      </c>
      <c r="W1" t="s">
        <v>10</v>
      </c>
      <c r="X1" t="s">
        <v>365</v>
      </c>
      <c r="Y1" t="s">
        <v>24</v>
      </c>
      <c r="Z1" t="s">
        <v>25</v>
      </c>
      <c r="AA1" t="s">
        <v>26</v>
      </c>
    </row>
    <row r="2" spans="1:52" x14ac:dyDescent="0.55000000000000004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  <c r="N2" t="s">
        <v>40</v>
      </c>
      <c r="O2" t="s">
        <v>41</v>
      </c>
      <c r="P2" t="s">
        <v>42</v>
      </c>
      <c r="Q2" t="s">
        <v>43</v>
      </c>
      <c r="R2" t="s">
        <v>44</v>
      </c>
      <c r="S2" t="s">
        <v>45</v>
      </c>
      <c r="T2" t="s">
        <v>46</v>
      </c>
      <c r="U2" t="s">
        <v>47</v>
      </c>
      <c r="V2" t="s">
        <v>48</v>
      </c>
      <c r="W2" t="s">
        <v>49</v>
      </c>
      <c r="X2" t="s">
        <v>50</v>
      </c>
      <c r="Y2" t="s">
        <v>51</v>
      </c>
      <c r="Z2" t="s">
        <v>52</v>
      </c>
      <c r="AA2" t="s">
        <v>53</v>
      </c>
      <c r="AB2" t="s">
        <v>54</v>
      </c>
      <c r="AC2" t="s">
        <v>55</v>
      </c>
      <c r="AD2" t="s">
        <v>56</v>
      </c>
      <c r="AE2" t="s">
        <v>57</v>
      </c>
      <c r="AF2" t="s">
        <v>58</v>
      </c>
      <c r="AG2" t="s">
        <v>59</v>
      </c>
      <c r="AH2" t="s">
        <v>60</v>
      </c>
      <c r="AI2" t="s">
        <v>61</v>
      </c>
      <c r="AJ2" t="s">
        <v>62</v>
      </c>
      <c r="AK2" t="s">
        <v>63</v>
      </c>
      <c r="AL2" t="s">
        <v>64</v>
      </c>
      <c r="AM2" t="s">
        <v>65</v>
      </c>
      <c r="AN2" t="s">
        <v>66</v>
      </c>
      <c r="AO2" t="s">
        <v>67</v>
      </c>
      <c r="AP2" t="s">
        <v>68</v>
      </c>
      <c r="AQ2" t="s">
        <v>69</v>
      </c>
      <c r="AR2" t="s">
        <v>70</v>
      </c>
      <c r="AS2" t="s">
        <v>71</v>
      </c>
      <c r="AT2" t="s">
        <v>72</v>
      </c>
      <c r="AU2" t="s">
        <v>73</v>
      </c>
      <c r="AV2" t="s">
        <v>74</v>
      </c>
      <c r="AW2" t="s">
        <v>75</v>
      </c>
      <c r="AX2" t="s">
        <v>76</v>
      </c>
      <c r="AY2" t="s">
        <v>77</v>
      </c>
      <c r="AZ2" t="s">
        <v>78</v>
      </c>
    </row>
    <row r="4" spans="1:52" x14ac:dyDescent="0.55000000000000004">
      <c r="A4" t="s">
        <v>157</v>
      </c>
      <c r="B4" t="s">
        <v>158</v>
      </c>
      <c r="D4" t="s">
        <v>159</v>
      </c>
      <c r="E4" t="s">
        <v>160</v>
      </c>
      <c r="F4" t="s">
        <v>161</v>
      </c>
      <c r="G4" t="s">
        <v>162</v>
      </c>
      <c r="H4" t="s">
        <v>163</v>
      </c>
      <c r="I4" t="s">
        <v>5</v>
      </c>
    </row>
    <row r="5" spans="1:52" x14ac:dyDescent="0.55000000000000004">
      <c r="A5" t="s">
        <v>164</v>
      </c>
      <c r="B5" t="s">
        <v>165</v>
      </c>
      <c r="C5" t="s">
        <v>166</v>
      </c>
      <c r="D5" t="s">
        <v>167</v>
      </c>
      <c r="E5" t="s">
        <v>168</v>
      </c>
    </row>
    <row r="7" spans="1:52" x14ac:dyDescent="0.55000000000000004">
      <c r="A7" t="s">
        <v>169</v>
      </c>
      <c r="B7" t="s">
        <v>175</v>
      </c>
      <c r="C7" t="s">
        <v>176</v>
      </c>
      <c r="D7" t="s">
        <v>177</v>
      </c>
      <c r="E7" t="s">
        <v>178</v>
      </c>
      <c r="F7" t="s">
        <v>179</v>
      </c>
      <c r="G7" t="s">
        <v>180</v>
      </c>
      <c r="H7" t="s">
        <v>181</v>
      </c>
      <c r="I7" t="s">
        <v>182</v>
      </c>
      <c r="J7" t="s">
        <v>183</v>
      </c>
      <c r="K7" t="s">
        <v>184</v>
      </c>
      <c r="L7" t="s">
        <v>185</v>
      </c>
      <c r="M7" t="s">
        <v>186</v>
      </c>
      <c r="N7" t="s">
        <v>187</v>
      </c>
      <c r="O7" t="s">
        <v>188</v>
      </c>
      <c r="P7" t="s">
        <v>189</v>
      </c>
      <c r="Q7" t="s">
        <v>190</v>
      </c>
      <c r="R7" t="s">
        <v>191</v>
      </c>
      <c r="S7" t="s">
        <v>192</v>
      </c>
      <c r="T7" t="s">
        <v>193</v>
      </c>
      <c r="U7" t="s">
        <v>194</v>
      </c>
      <c r="V7" t="s">
        <v>195</v>
      </c>
      <c r="W7" t="s">
        <v>196</v>
      </c>
      <c r="X7" t="s">
        <v>197</v>
      </c>
      <c r="Y7" t="s">
        <v>198</v>
      </c>
      <c r="Z7" t="s">
        <v>199</v>
      </c>
      <c r="AA7" t="s">
        <v>200</v>
      </c>
      <c r="AB7" t="s">
        <v>201</v>
      </c>
      <c r="AC7" t="s">
        <v>202</v>
      </c>
      <c r="AD7" t="s">
        <v>203</v>
      </c>
      <c r="AE7" t="s">
        <v>204</v>
      </c>
      <c r="AF7" t="s">
        <v>205</v>
      </c>
      <c r="AG7" t="s">
        <v>206</v>
      </c>
      <c r="AH7" t="s">
        <v>207</v>
      </c>
      <c r="AI7" t="s">
        <v>208</v>
      </c>
      <c r="AJ7" t="s">
        <v>209</v>
      </c>
    </row>
    <row r="8" spans="1:52" x14ac:dyDescent="0.55000000000000004">
      <c r="A8" t="s">
        <v>170</v>
      </c>
      <c r="B8" t="s">
        <v>210</v>
      </c>
      <c r="C8" t="s">
        <v>211</v>
      </c>
      <c r="D8" t="s">
        <v>212</v>
      </c>
      <c r="E8" t="s">
        <v>213</v>
      </c>
      <c r="F8" t="s">
        <v>214</v>
      </c>
      <c r="G8" t="s">
        <v>215</v>
      </c>
      <c r="H8" t="s">
        <v>216</v>
      </c>
      <c r="I8" t="s">
        <v>217</v>
      </c>
      <c r="J8" t="s">
        <v>218</v>
      </c>
      <c r="K8" t="s">
        <v>219</v>
      </c>
      <c r="L8" t="s">
        <v>220</v>
      </c>
    </row>
    <row r="9" spans="1:52" x14ac:dyDescent="0.55000000000000004">
      <c r="A9" t="s">
        <v>171</v>
      </c>
      <c r="B9" t="s">
        <v>221</v>
      </c>
      <c r="C9" t="s">
        <v>222</v>
      </c>
      <c r="D9" t="s">
        <v>223</v>
      </c>
      <c r="E9" t="s">
        <v>224</v>
      </c>
      <c r="F9" t="s">
        <v>225</v>
      </c>
      <c r="G9" t="s">
        <v>226</v>
      </c>
      <c r="H9" t="s">
        <v>227</v>
      </c>
      <c r="I9" t="s">
        <v>228</v>
      </c>
      <c r="J9" t="s">
        <v>229</v>
      </c>
      <c r="K9" t="s">
        <v>230</v>
      </c>
      <c r="L9" t="s">
        <v>231</v>
      </c>
      <c r="M9" t="s">
        <v>232</v>
      </c>
      <c r="N9" t="s">
        <v>233</v>
      </c>
    </row>
    <row r="10" spans="1:52" x14ac:dyDescent="0.55000000000000004">
      <c r="A10" t="s">
        <v>172</v>
      </c>
      <c r="B10" t="s">
        <v>234</v>
      </c>
      <c r="C10" t="s">
        <v>235</v>
      </c>
    </row>
    <row r="11" spans="1:52" x14ac:dyDescent="0.55000000000000004">
      <c r="A11" t="s">
        <v>173</v>
      </c>
      <c r="B11" t="s">
        <v>236</v>
      </c>
      <c r="C11" t="s">
        <v>237</v>
      </c>
      <c r="D11" t="s">
        <v>238</v>
      </c>
      <c r="E11" t="s">
        <v>239</v>
      </c>
      <c r="F11" t="s">
        <v>240</v>
      </c>
      <c r="G11" t="s">
        <v>241</v>
      </c>
      <c r="H11" t="s">
        <v>242</v>
      </c>
      <c r="I11" t="s">
        <v>243</v>
      </c>
    </row>
    <row r="12" spans="1:52" x14ac:dyDescent="0.55000000000000004">
      <c r="A12" t="s">
        <v>174</v>
      </c>
      <c r="B12" t="s">
        <v>244</v>
      </c>
      <c r="C12" t="s">
        <v>245</v>
      </c>
      <c r="D12" t="s">
        <v>246</v>
      </c>
      <c r="E12" t="s">
        <v>247</v>
      </c>
      <c r="F12" t="s">
        <v>248</v>
      </c>
      <c r="G12" t="s">
        <v>249</v>
      </c>
      <c r="H12" t="s">
        <v>250</v>
      </c>
      <c r="I12" t="s">
        <v>251</v>
      </c>
      <c r="J12" t="s">
        <v>252</v>
      </c>
      <c r="K12" t="s">
        <v>253</v>
      </c>
      <c r="L12" t="s">
        <v>254</v>
      </c>
      <c r="M12" t="s">
        <v>255</v>
      </c>
      <c r="N12" t="s">
        <v>256</v>
      </c>
      <c r="O12" t="s">
        <v>339</v>
      </c>
      <c r="P12" t="s">
        <v>340</v>
      </c>
      <c r="Q12" t="s">
        <v>341</v>
      </c>
      <c r="R12" t="s">
        <v>342</v>
      </c>
      <c r="S12" t="s">
        <v>343</v>
      </c>
      <c r="T12" t="s">
        <v>344</v>
      </c>
      <c r="U12" t="s">
        <v>345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E6379E5E18414281F6E6237BA60B69" ma:contentTypeVersion="9" ma:contentTypeDescription="Create a new document." ma:contentTypeScope="" ma:versionID="bcae6b28bc41e0f246d128b73eee0ebc">
  <xsd:schema xmlns:xsd="http://www.w3.org/2001/XMLSchema" xmlns:xs="http://www.w3.org/2001/XMLSchema" xmlns:p="http://schemas.microsoft.com/office/2006/metadata/properties" xmlns:ns3="4872f512-630e-44f3-ba92-d7708c741d62" targetNamespace="http://schemas.microsoft.com/office/2006/metadata/properties" ma:root="true" ma:fieldsID="0e3050e7842514e7c5083e533b590237" ns3:_="">
    <xsd:import namespace="4872f512-630e-44f3-ba92-d7708c741d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f512-630e-44f3-ba92-d7708c741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BA32D-0C2D-41DD-8971-85FCE0DEC7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DEE9FC-1964-46C2-A574-CD59DF04E90F}">
  <ds:schemaRefs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4872f512-630e-44f3-ba92-d7708c741d6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1878C6E-8E48-4D17-A78D-845A2E4DC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Read Me First</vt:lpstr>
      <vt:lpstr>PCA Data Input</vt:lpstr>
      <vt:lpstr>PCA Repairs-CapItems Data Input</vt:lpstr>
      <vt:lpstr>PCA Data View</vt:lpstr>
      <vt:lpstr>Reference Values</vt:lpstr>
      <vt:lpstr>Interior_Elements_Dwelling_Units_And_Common_Areas</vt:lpstr>
      <vt:lpstr>Life_Safety_And_Fire_Protection</vt:lpstr>
      <vt:lpstr>Mechanical_Electrical_And_Plumbing_Systems</vt:lpstr>
      <vt:lpstr>'PCA Data Input'!Print_Titles</vt:lpstr>
      <vt:lpstr>'PCA Repairs-CapItems Data Input'!Print_Titles</vt:lpstr>
      <vt:lpstr>Site_Components</vt:lpstr>
      <vt:lpstr>Structural_Frame_And_Building_Envelope_Architectural_Components</vt:lpstr>
      <vt:lpstr>Vertical_Transportation_Including_Elevators_And_Stairs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2021-01-20T22:28:41Z</cp:lastPrinted>
  <dcterms:created xsi:type="dcterms:W3CDTF">2020-04-29T13:16:42Z</dcterms:created>
  <dcterms:modified xsi:type="dcterms:W3CDTF">2021-01-20T22:30:23Z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0x010100F7E6379E5E18414281F6E6237BA60B69</vt:lpwstr>
  </property>
</Properties>
</file>